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46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8" i="1" l="1"/>
  <c r="T8" i="1"/>
  <c r="U8" i="1"/>
  <c r="V8" i="1"/>
  <c r="W8" i="1"/>
  <c r="X8" i="1"/>
  <c r="Y8" i="1"/>
  <c r="Z8" i="1"/>
  <c r="AA8" i="1"/>
  <c r="AB8" i="1"/>
  <c r="AC8" i="1"/>
  <c r="S9" i="1"/>
  <c r="T9" i="1"/>
  <c r="U9" i="1"/>
  <c r="V9" i="1"/>
  <c r="W9" i="1"/>
  <c r="X9" i="1"/>
  <c r="Y9" i="1"/>
  <c r="Z9" i="1"/>
  <c r="AA9" i="1"/>
  <c r="AB9" i="1"/>
  <c r="AC9" i="1"/>
  <c r="S10" i="1"/>
  <c r="T10" i="1"/>
  <c r="U10" i="1"/>
  <c r="V10" i="1"/>
  <c r="W10" i="1"/>
  <c r="X10" i="1"/>
  <c r="Y10" i="1"/>
  <c r="Z10" i="1"/>
  <c r="AA10" i="1"/>
  <c r="AB10" i="1"/>
  <c r="AC10" i="1"/>
  <c r="S11" i="1"/>
  <c r="T11" i="1"/>
  <c r="U11" i="1"/>
  <c r="V11" i="1"/>
  <c r="W11" i="1"/>
  <c r="X11" i="1"/>
  <c r="Y11" i="1"/>
  <c r="Z11" i="1"/>
  <c r="AA11" i="1"/>
  <c r="AB11" i="1"/>
  <c r="AC11" i="1"/>
  <c r="R9" i="1"/>
  <c r="R10" i="1"/>
  <c r="R11" i="1"/>
  <c r="R8" i="1"/>
  <c r="S21" i="1"/>
  <c r="T21" i="1"/>
  <c r="U21" i="1"/>
  <c r="V21" i="1"/>
  <c r="W21" i="1"/>
  <c r="X21" i="1"/>
  <c r="Y21" i="1"/>
  <c r="Z21" i="1"/>
  <c r="AA21" i="1"/>
  <c r="AB21" i="1"/>
  <c r="AC21" i="1"/>
  <c r="S22" i="1"/>
  <c r="T22" i="1"/>
  <c r="U22" i="1"/>
  <c r="V22" i="1"/>
  <c r="W22" i="1"/>
  <c r="X22" i="1"/>
  <c r="Y22" i="1"/>
  <c r="Z22" i="1"/>
  <c r="AA22" i="1"/>
  <c r="AB22" i="1"/>
  <c r="AC22" i="1"/>
  <c r="S23" i="1"/>
  <c r="T23" i="1"/>
  <c r="U23" i="1"/>
  <c r="V23" i="1"/>
  <c r="W23" i="1"/>
  <c r="X23" i="1"/>
  <c r="Y23" i="1"/>
  <c r="Z23" i="1"/>
  <c r="AA23" i="1"/>
  <c r="AB23" i="1"/>
  <c r="AC23" i="1"/>
  <c r="S24" i="1"/>
  <c r="T24" i="1"/>
  <c r="U24" i="1"/>
  <c r="V24" i="1"/>
  <c r="W24" i="1"/>
  <c r="X24" i="1"/>
  <c r="Y24" i="1"/>
  <c r="Z24" i="1"/>
  <c r="AA24" i="1"/>
  <c r="AB24" i="1"/>
  <c r="AC24" i="1"/>
  <c r="R22" i="1"/>
  <c r="R23" i="1"/>
  <c r="R24" i="1"/>
  <c r="R21" i="1"/>
  <c r="R17" i="1"/>
  <c r="S17" i="1"/>
  <c r="T17" i="1"/>
  <c r="U17" i="1"/>
  <c r="V17" i="1"/>
  <c r="W17" i="1"/>
  <c r="X17" i="1"/>
  <c r="Y17" i="1"/>
  <c r="Z17" i="1"/>
  <c r="AA17" i="1"/>
  <c r="AB17" i="1"/>
  <c r="AC17" i="1"/>
  <c r="R18" i="1"/>
  <c r="S18" i="1"/>
  <c r="T18" i="1"/>
  <c r="U18" i="1"/>
  <c r="V18" i="1"/>
  <c r="W18" i="1"/>
  <c r="X18" i="1"/>
  <c r="Y18" i="1"/>
  <c r="Z18" i="1"/>
  <c r="AA18" i="1"/>
  <c r="AB18" i="1"/>
  <c r="AC18" i="1"/>
  <c r="R19" i="1"/>
  <c r="S19" i="1"/>
  <c r="T19" i="1"/>
  <c r="U19" i="1"/>
  <c r="V19" i="1"/>
  <c r="W19" i="1"/>
  <c r="X19" i="1"/>
  <c r="Y19" i="1"/>
  <c r="Z19" i="1"/>
  <c r="AA19" i="1"/>
  <c r="AB19" i="1"/>
  <c r="AC19" i="1"/>
  <c r="R20" i="1"/>
  <c r="S20" i="1"/>
  <c r="T20" i="1"/>
  <c r="U20" i="1"/>
  <c r="V20" i="1"/>
  <c r="W20" i="1"/>
  <c r="X20" i="1"/>
  <c r="Y20" i="1"/>
  <c r="Z20" i="1"/>
  <c r="AA20" i="1"/>
  <c r="AB20" i="1"/>
  <c r="AC20" i="1"/>
  <c r="S16" i="1"/>
  <c r="T16" i="1"/>
  <c r="U16" i="1"/>
  <c r="V16" i="1"/>
  <c r="W16" i="1"/>
  <c r="X16" i="1"/>
  <c r="Y16" i="1"/>
  <c r="Z16" i="1"/>
  <c r="AA16" i="1"/>
  <c r="AB16" i="1"/>
  <c r="AC16" i="1"/>
  <c r="R16" i="1"/>
  <c r="S3" i="1"/>
  <c r="T3" i="1"/>
  <c r="U3" i="1"/>
  <c r="V3" i="1"/>
  <c r="W3" i="1"/>
  <c r="X3" i="1"/>
  <c r="Y3" i="1"/>
  <c r="Z3" i="1"/>
  <c r="AA3" i="1"/>
  <c r="AB3" i="1"/>
  <c r="AC3" i="1"/>
  <c r="S4" i="1"/>
  <c r="T4" i="1"/>
  <c r="U4" i="1"/>
  <c r="V4" i="1"/>
  <c r="W4" i="1"/>
  <c r="X4" i="1"/>
  <c r="Y4" i="1"/>
  <c r="Z4" i="1"/>
  <c r="AA4" i="1"/>
  <c r="AB4" i="1"/>
  <c r="AC4" i="1"/>
  <c r="S5" i="1"/>
  <c r="T5" i="1"/>
  <c r="U5" i="1"/>
  <c r="V5" i="1"/>
  <c r="W5" i="1"/>
  <c r="X5" i="1"/>
  <c r="Y5" i="1"/>
  <c r="Z5" i="1"/>
  <c r="AA5" i="1"/>
  <c r="AB5" i="1"/>
  <c r="AC5" i="1"/>
  <c r="S6" i="1"/>
  <c r="T6" i="1"/>
  <c r="U6" i="1"/>
  <c r="V6" i="1"/>
  <c r="W6" i="1"/>
  <c r="X6" i="1"/>
  <c r="Y6" i="1"/>
  <c r="Z6" i="1"/>
  <c r="AA6" i="1"/>
  <c r="AB6" i="1"/>
  <c r="AC6" i="1"/>
  <c r="S7" i="1"/>
  <c r="T7" i="1"/>
  <c r="U7" i="1"/>
  <c r="V7" i="1"/>
  <c r="W7" i="1"/>
  <c r="X7" i="1"/>
  <c r="Y7" i="1"/>
  <c r="Z7" i="1"/>
  <c r="AA7" i="1"/>
  <c r="AB7" i="1"/>
  <c r="AC7" i="1"/>
  <c r="R4" i="1"/>
  <c r="R5" i="1"/>
  <c r="R6" i="1"/>
  <c r="R7" i="1"/>
  <c r="R3" i="1"/>
  <c r="N36" i="1" l="1"/>
  <c r="O36" i="1" s="1"/>
  <c r="N11" i="1"/>
  <c r="N24" i="1"/>
  <c r="N37" i="1"/>
  <c r="O37" i="1" s="1"/>
  <c r="N35" i="1"/>
  <c r="O35" i="1" s="1"/>
  <c r="N34" i="1"/>
  <c r="O21" i="1" s="1"/>
  <c r="N33" i="1"/>
  <c r="O33" i="1" s="1"/>
  <c r="N29" i="1"/>
  <c r="O29" i="1" s="1"/>
  <c r="N31" i="1"/>
  <c r="O5" i="1" s="1"/>
  <c r="O34" i="1" l="1"/>
  <c r="O8" i="1"/>
  <c r="O16" i="1"/>
  <c r="O3" i="1"/>
  <c r="O24" i="1"/>
  <c r="O11" i="1"/>
  <c r="O23" i="1"/>
  <c r="O10" i="1"/>
  <c r="O7" i="1"/>
  <c r="O20" i="1"/>
  <c r="O22" i="1"/>
  <c r="O31" i="1"/>
  <c r="O18" i="1"/>
  <c r="N30" i="1"/>
  <c r="N32" i="1"/>
  <c r="N9" i="1"/>
  <c r="O9" i="1" s="1"/>
  <c r="O32" i="1" l="1"/>
  <c r="O19" i="1"/>
  <c r="O6" i="1"/>
  <c r="O30" i="1"/>
  <c r="O17" i="1"/>
  <c r="O4" i="1"/>
</calcChain>
</file>

<file path=xl/sharedStrings.xml><?xml version="1.0" encoding="utf-8"?>
<sst xmlns="http://schemas.openxmlformats.org/spreadsheetml/2006/main" count="64" uniqueCount="44">
  <si>
    <t>Month</t>
  </si>
  <si>
    <t>Year</t>
  </si>
  <si>
    <t>Average snowy days</t>
  </si>
  <si>
    <t>https://en.wikipedia.org/wiki/Amsterdam#Climate</t>
  </si>
  <si>
    <t>Average precipitation days (≥ 0.1 mm)</t>
  </si>
  <si>
    <t>Climate data for Copenhagen (1971–2000)</t>
  </si>
  <si>
    <t>Climate data for Amsterdam Airport Schiphol (1981-2010)</t>
  </si>
  <si>
    <t>https://en.wikipedia.org/wiki/Copenhagen#Climate</t>
  </si>
  <si>
    <t>https://en.wikipedia.org/wiki/Brno#Climate</t>
  </si>
  <si>
    <t>Record high °C</t>
  </si>
  <si>
    <t>Average high °C</t>
  </si>
  <si>
    <t>Daily mean °C</t>
  </si>
  <si>
    <t>Average low °C</t>
  </si>
  <si>
    <t>Record low °C</t>
  </si>
  <si>
    <t>Average precipitation days (≥ 0.1 mm)</t>
  </si>
  <si>
    <t>Average precipitation mm</t>
  </si>
  <si>
    <t>http://www.klimaatatlas.nl/tabel/stationsdata/klimtab_8110_240.pdf</t>
  </si>
  <si>
    <t>Average wind speed</t>
  </si>
  <si>
    <t>http://portal.chmi.cz/files/portal/docs/meteo/ok/denni_data/files/B2BTUR01.xls</t>
  </si>
  <si>
    <t>1961-1990</t>
  </si>
  <si>
    <t>http://www.dmi.dk/vejr/arkiver/vejrarkiv/</t>
  </si>
  <si>
    <t>Climate data for Brno Airport (1981-2010)</t>
  </si>
  <si>
    <t>http://www.knmi.nl/nederland-nu/klimatologie-metingen-en-waarnemingen</t>
  </si>
  <si>
    <t>http://portal.chmi.cz/historicka-data/pocasi/mesicni-data#</t>
  </si>
  <si>
    <t>Average wind speed*</t>
  </si>
  <si>
    <t>Average snowy days*</t>
  </si>
  <si>
    <t>Pozn: * 1961-1990</t>
  </si>
  <si>
    <t>Amsterdam</t>
  </si>
  <si>
    <t>Kodaň</t>
  </si>
  <si>
    <t>Brno</t>
  </si>
  <si>
    <t>Teplotní rekord - minimum °C</t>
  </si>
  <si>
    <t>Teplotní rekord - maximum °C</t>
  </si>
  <si>
    <t>Teplotní průměr °C</t>
  </si>
  <si>
    <t>Průměr denních minim °C</t>
  </si>
  <si>
    <t>Průměr denních maxim °C</t>
  </si>
  <si>
    <t>Průměrné roční srážky mm</t>
  </si>
  <si>
    <t>Roční počet deštivých dnů (≥ 0.1 mm)</t>
  </si>
  <si>
    <t>Roční počet dnů se sněžením</t>
  </si>
  <si>
    <r>
      <t>52</t>
    </r>
    <r>
      <rPr>
        <sz val="11"/>
        <color theme="1"/>
        <rFont val="Arial"/>
        <family val="2"/>
        <charset val="238"/>
      </rPr>
      <t>° s.š.</t>
    </r>
  </si>
  <si>
    <t>55° s.š</t>
  </si>
  <si>
    <t>49° s.š.</t>
  </si>
  <si>
    <t>Průměrná rychlost větru m/s</t>
  </si>
  <si>
    <t>Podnebí (30 let)</t>
  </si>
  <si>
    <t>Zeměpisná poloha s.š.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</si>
</sst>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charset val="238"/>
      <scheme val="minor"/>
    </font>
    <font>
      <b/>
      <sz val="9.9"/>
      <color theme="1"/>
      <name val="Calibri"/>
      <family val="2"/>
      <charset val="238"/>
      <scheme val="minor"/>
    </font>
    <font>
      <sz val="9.9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.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.9"/>
      <name val="Calibri"/>
      <family val="2"/>
      <charset val="238"/>
      <scheme val="minor"/>
    </font>
    <font>
      <sz val="9.9"/>
      <color theme="0"/>
      <name val="Calibri"/>
      <family val="2"/>
      <charset val="238"/>
      <scheme val="minor"/>
    </font>
    <font>
      <i/>
      <sz val="9.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246">
    <fill>
      <patternFill patternType="none"/>
    </fill>
    <fill>
      <patternFill patternType="gray125"/>
    </fill>
    <fill>
      <patternFill patternType="solid">
        <fgColor rgb="FFFFBD7C"/>
        <bgColor indexed="64"/>
      </patternFill>
    </fill>
    <fill>
      <patternFill patternType="solid">
        <fgColor rgb="FFFFAB58"/>
        <bgColor indexed="64"/>
      </patternFill>
    </fill>
    <fill>
      <patternFill patternType="solid">
        <fgColor rgb="FFFF7700"/>
        <bgColor indexed="64"/>
      </patternFill>
    </fill>
    <fill>
      <patternFill patternType="solid">
        <fgColor rgb="FFFF5D00"/>
        <bgColor indexed="64"/>
      </patternFill>
    </fill>
    <fill>
      <patternFill patternType="solid">
        <fgColor rgb="FFFF4400"/>
        <bgColor indexed="64"/>
      </patternFill>
    </fill>
    <fill>
      <patternFill patternType="solid">
        <fgColor rgb="FFFF3900"/>
        <bgColor indexed="64"/>
      </patternFill>
    </fill>
    <fill>
      <patternFill patternType="solid">
        <fgColor rgb="FFFF3500"/>
        <bgColor indexed="64"/>
      </patternFill>
    </fill>
    <fill>
      <patternFill patternType="solid">
        <fgColor rgb="FFFF3000"/>
        <bgColor indexed="64"/>
      </patternFill>
    </fill>
    <fill>
      <patternFill patternType="solid">
        <fgColor rgb="FFFF4800"/>
        <bgColor indexed="64"/>
      </patternFill>
    </fill>
    <fill>
      <patternFill patternType="solid">
        <fgColor rgb="FFFF6F00"/>
        <bgColor indexed="64"/>
      </patternFill>
    </fill>
    <fill>
      <patternFill patternType="solid">
        <fgColor rgb="FFFFA042"/>
        <bgColor indexed="64"/>
      </patternFill>
    </fill>
    <fill>
      <patternFill patternType="solid">
        <fgColor rgb="FFFFB367"/>
        <bgColor indexed="64"/>
      </patternFill>
    </fill>
    <fill>
      <patternFill patternType="solid">
        <fgColor rgb="FFFFF6ED"/>
        <bgColor indexed="64"/>
      </patternFill>
    </fill>
    <fill>
      <patternFill patternType="solid">
        <fgColor rgb="FFFFF2E6"/>
        <bgColor indexed="64"/>
      </patternFill>
    </fill>
    <fill>
      <patternFill patternType="solid">
        <fgColor rgb="FFFFDBB8"/>
        <bgColor indexed="64"/>
      </patternFill>
    </fill>
    <fill>
      <patternFill patternType="solid">
        <fgColor rgb="FFFFC082"/>
        <bgColor indexed="64"/>
      </patternFill>
    </fill>
    <fill>
      <patternFill patternType="solid">
        <fgColor rgb="FFFFA64D"/>
        <bgColor indexed="64"/>
      </patternFill>
    </fill>
    <fill>
      <patternFill patternType="solid">
        <fgColor rgb="FFFF962D"/>
        <bgColor indexed="64"/>
      </patternFill>
    </fill>
    <fill>
      <patternFill patternType="solid">
        <fgColor rgb="FFFF860D"/>
        <bgColor indexed="64"/>
      </patternFill>
    </fill>
    <fill>
      <patternFill patternType="solid">
        <fgColor rgb="FFFF850C"/>
        <bgColor indexed="64"/>
      </patternFill>
    </fill>
    <fill>
      <patternFill patternType="solid">
        <fgColor rgb="FFFF9C39"/>
        <bgColor indexed="64"/>
      </patternFill>
    </fill>
    <fill>
      <patternFill patternType="solid">
        <fgColor rgb="FFFFBA75"/>
        <bgColor indexed="64"/>
      </patternFill>
    </fill>
    <fill>
      <patternFill patternType="solid">
        <fgColor rgb="FFFFDBB7"/>
        <bgColor indexed="64"/>
      </patternFill>
    </fill>
    <fill>
      <patternFill patternType="solid">
        <fgColor rgb="FFFFF1E4"/>
        <bgColor indexed="64"/>
      </patternFill>
    </fill>
    <fill>
      <patternFill patternType="solid">
        <fgColor rgb="FFFFBE7E"/>
        <bgColor indexed="64"/>
      </patternFill>
    </fill>
    <fill>
      <patternFill patternType="solid">
        <fgColor rgb="FFF9F9FF"/>
        <bgColor indexed="64"/>
      </patternFill>
    </fill>
    <fill>
      <patternFill patternType="solid">
        <fgColor rgb="FFFFF3E8"/>
        <bgColor indexed="64"/>
      </patternFill>
    </fill>
    <fill>
      <patternFill patternType="solid">
        <fgColor rgb="FFFFDFBF"/>
        <bgColor indexed="64"/>
      </patternFill>
    </fill>
    <fill>
      <patternFill patternType="solid">
        <fgColor rgb="FFFFC58B"/>
        <bgColor indexed="64"/>
      </patternFill>
    </fill>
    <fill>
      <patternFill patternType="solid">
        <fgColor rgb="FFFFB368"/>
        <bgColor indexed="64"/>
      </patternFill>
    </fill>
    <fill>
      <patternFill patternType="solid">
        <fgColor rgb="FFFFA44A"/>
        <bgColor indexed="64"/>
      </patternFill>
    </fill>
    <fill>
      <patternFill patternType="solid">
        <fgColor rgb="FFFFA54B"/>
        <bgColor indexed="64"/>
      </patternFill>
    </fill>
    <fill>
      <patternFill patternType="solid">
        <fgColor rgb="FFFFB872"/>
        <bgColor indexed="64"/>
      </patternFill>
    </fill>
    <fill>
      <patternFill patternType="solid">
        <fgColor rgb="FFFFD2A5"/>
        <bgColor indexed="64"/>
      </patternFill>
    </fill>
    <fill>
      <patternFill patternType="solid">
        <fgColor rgb="FFFFEDDB"/>
        <bgColor indexed="64"/>
      </patternFill>
    </fill>
    <fill>
      <patternFill patternType="solid">
        <fgColor rgb="FFFCFCFF"/>
        <bgColor indexed="64"/>
      </patternFill>
    </fill>
    <fill>
      <patternFill patternType="solid">
        <fgColor rgb="FFFFD7B0"/>
        <bgColor indexed="64"/>
      </patternFill>
    </fill>
    <fill>
      <patternFill patternType="solid">
        <fgColor rgb="FFEBEBFF"/>
        <bgColor indexed="64"/>
      </patternFill>
    </fill>
    <fill>
      <patternFill patternType="solid">
        <fgColor rgb="FFE9E9FF"/>
        <bgColor indexed="64"/>
      </patternFill>
    </fill>
    <fill>
      <patternFill patternType="solid">
        <fgColor rgb="FFF4F4FF"/>
        <bgColor indexed="64"/>
      </patternFill>
    </fill>
    <fill>
      <patternFill patternType="solid">
        <fgColor rgb="FFFFFEFD"/>
        <bgColor indexed="64"/>
      </patternFill>
    </fill>
    <fill>
      <patternFill patternType="solid">
        <fgColor rgb="FFFFE5CC"/>
        <bgColor indexed="64"/>
      </patternFill>
    </fill>
    <fill>
      <patternFill patternType="solid">
        <fgColor rgb="FFFFD3A8"/>
        <bgColor indexed="64"/>
      </patternFill>
    </fill>
    <fill>
      <patternFill patternType="solid">
        <fgColor rgb="FFFFCB97"/>
        <bgColor indexed="64"/>
      </patternFill>
    </fill>
    <fill>
      <patternFill patternType="solid">
        <fgColor rgb="FFFFCC9A"/>
        <bgColor indexed="64"/>
      </patternFill>
    </fill>
    <fill>
      <patternFill patternType="solid">
        <fgColor rgb="FFFFD4AA"/>
        <bgColor indexed="64"/>
      </patternFill>
    </fill>
    <fill>
      <patternFill patternType="solid">
        <fgColor rgb="FFFFEAD5"/>
        <bgColor indexed="64"/>
      </patternFill>
    </fill>
    <fill>
      <patternFill patternType="solid">
        <fgColor rgb="FFFDFDFF"/>
        <bgColor indexed="64"/>
      </patternFill>
    </fill>
    <fill>
      <patternFill patternType="solid">
        <fgColor rgb="FFEEEEFF"/>
        <bgColor indexed="64"/>
      </patternFill>
    </fill>
    <fill>
      <patternFill patternType="solid">
        <fgColor rgb="FF9393FF"/>
        <bgColor indexed="64"/>
      </patternFill>
    </fill>
    <fill>
      <patternFill patternType="solid">
        <fgColor rgb="FF9595FF"/>
        <bgColor indexed="64"/>
      </patternFill>
    </fill>
    <fill>
      <patternFill patternType="solid">
        <fgColor rgb="FFAAAAFF"/>
        <bgColor indexed="64"/>
      </patternFill>
    </fill>
    <fill>
      <patternFill patternType="solid">
        <fgColor rgb="FFCDCDFF"/>
        <bgColor indexed="64"/>
      </patternFill>
    </fill>
    <fill>
      <patternFill patternType="solid">
        <fgColor rgb="FFE0E0FF"/>
        <bgColor indexed="64"/>
      </patternFill>
    </fill>
    <fill>
      <patternFill patternType="solid">
        <fgColor rgb="FFF3F3FF"/>
        <bgColor indexed="64"/>
      </patternFill>
    </fill>
    <fill>
      <patternFill patternType="solid">
        <fgColor rgb="FFFFFBF8"/>
        <bgColor indexed="64"/>
      </patternFill>
    </fill>
    <fill>
      <patternFill patternType="solid">
        <fgColor rgb="FFF1F1FF"/>
        <bgColor indexed="64"/>
      </patternFill>
    </fill>
    <fill>
      <patternFill patternType="solid">
        <fgColor rgb="FFD4D4FF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rgb="FF9696FF"/>
        <bgColor indexed="64"/>
      </patternFill>
    </fill>
    <fill>
      <patternFill patternType="solid">
        <fgColor rgb="FF9BFF9B"/>
        <bgColor indexed="64"/>
      </patternFill>
    </fill>
    <fill>
      <patternFill patternType="solid">
        <fgColor rgb="FFABFFAB"/>
        <bgColor indexed="64"/>
      </patternFill>
    </fill>
    <fill>
      <patternFill patternType="solid">
        <fgColor rgb="FFA4FFA4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rgb="FFACFFA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DFF8D"/>
        <bgColor indexed="64"/>
      </patternFill>
    </fill>
    <fill>
      <patternFill patternType="solid">
        <fgColor rgb="FF7EFF7E"/>
        <bgColor indexed="64"/>
      </patternFill>
    </fill>
    <fill>
      <patternFill patternType="solid">
        <fgColor rgb="FF80FF80"/>
        <bgColor indexed="64"/>
      </patternFill>
    </fill>
    <fill>
      <patternFill patternType="solid">
        <fgColor rgb="FF79FF79"/>
        <bgColor indexed="64"/>
      </patternFill>
    </fill>
    <fill>
      <patternFill patternType="solid">
        <fgColor rgb="FF78FF78"/>
        <bgColor indexed="64"/>
      </patternFill>
    </fill>
    <fill>
      <patternFill patternType="solid">
        <fgColor rgb="FF94FF94"/>
        <bgColor indexed="64"/>
      </patternFill>
    </fill>
    <fill>
      <patternFill patternType="solid">
        <fgColor rgb="FF6A6AFF"/>
        <bgColor indexed="64"/>
      </patternFill>
    </fill>
    <fill>
      <patternFill patternType="solid">
        <fgColor rgb="FF7676FF"/>
        <bgColor indexed="64"/>
      </patternFill>
    </fill>
    <fill>
      <patternFill patternType="solid">
        <fgColor rgb="FF7777FF"/>
        <bgColor indexed="64"/>
      </patternFill>
    </fill>
    <fill>
      <patternFill patternType="solid">
        <fgColor rgb="FF8C8CFF"/>
        <bgColor indexed="64"/>
      </patternFill>
    </fill>
    <fill>
      <patternFill patternType="solid">
        <fgColor rgb="FF8383FF"/>
        <bgColor indexed="64"/>
      </patternFill>
    </fill>
    <fill>
      <patternFill patternType="solid">
        <fgColor rgb="FF7F7FFF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5E5EFF"/>
        <bgColor indexed="64"/>
      </patternFill>
    </fill>
    <fill>
      <patternFill patternType="solid">
        <fgColor rgb="FF5959FF"/>
        <bgColor indexed="64"/>
      </patternFill>
    </fill>
    <fill>
      <patternFill patternType="solid">
        <fgColor rgb="FF7474FF"/>
        <bgColor indexed="64"/>
      </patternFill>
    </fill>
    <fill>
      <patternFill patternType="solid">
        <fgColor rgb="FFB4B4FF"/>
        <bgColor indexed="64"/>
      </patternFill>
    </fill>
    <fill>
      <patternFill patternType="solid">
        <fgColor rgb="FFADADFF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FF"/>
        <bgColor indexed="64"/>
      </patternFill>
    </fill>
    <fill>
      <patternFill patternType="solid">
        <fgColor rgb="FFE3E3FF"/>
        <bgColor indexed="64"/>
      </patternFill>
    </fill>
    <fill>
      <patternFill patternType="solid">
        <fgColor rgb="FFFFD6AD"/>
        <bgColor indexed="64"/>
      </patternFill>
    </fill>
    <fill>
      <patternFill patternType="solid">
        <fgColor rgb="FFFFC58C"/>
        <bgColor indexed="64"/>
      </patternFill>
    </fill>
    <fill>
      <patternFill patternType="solid">
        <fgColor rgb="FFFFB061"/>
        <bgColor indexed="64"/>
      </patternFill>
    </fill>
    <fill>
      <patternFill patternType="solid">
        <fgColor rgb="FFFF6C00"/>
        <bgColor indexed="64"/>
      </patternFill>
    </fill>
    <fill>
      <patternFill patternType="solid">
        <fgColor rgb="FFFF6800"/>
        <bgColor indexed="64"/>
      </patternFill>
    </fill>
    <fill>
      <patternFill patternType="solid">
        <fgColor rgb="FFFF4D00"/>
        <bgColor indexed="64"/>
      </patternFill>
    </fill>
    <fill>
      <patternFill patternType="solid">
        <fgColor rgb="FFFF4600"/>
        <bgColor indexed="64"/>
      </patternFill>
    </fill>
    <fill>
      <patternFill patternType="solid">
        <fgColor rgb="FFFF4700"/>
        <bgColor indexed="64"/>
      </patternFill>
    </fill>
    <fill>
      <patternFill patternType="solid">
        <fgColor rgb="FFFF6900"/>
        <bgColor indexed="64"/>
      </patternFill>
    </fill>
    <fill>
      <patternFill patternType="solid">
        <fgColor rgb="FFFF8F1F"/>
        <bgColor indexed="64"/>
      </patternFill>
    </fill>
    <fill>
      <patternFill patternType="solid">
        <fgColor rgb="FFFFC892"/>
        <bgColor indexed="64"/>
      </patternFill>
    </fill>
    <fill>
      <patternFill patternType="solid">
        <fgColor rgb="FFF5F5FF"/>
        <bgColor indexed="64"/>
      </patternFill>
    </fill>
    <fill>
      <patternFill patternType="solid">
        <fgColor rgb="FFFFF8F1"/>
        <bgColor indexed="64"/>
      </patternFill>
    </fill>
    <fill>
      <patternFill patternType="solid">
        <fgColor rgb="FFFF9A35"/>
        <bgColor indexed="64"/>
      </patternFill>
    </fill>
    <fill>
      <patternFill patternType="solid">
        <fgColor rgb="FFFF8B18"/>
        <bgColor indexed="64"/>
      </patternFill>
    </fill>
    <fill>
      <patternFill patternType="solid">
        <fgColor rgb="FFFF8D1B"/>
        <bgColor indexed="64"/>
      </patternFill>
    </fill>
    <fill>
      <patternFill patternType="solid">
        <fgColor rgb="FFFFAA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EDD"/>
        <bgColor indexed="64"/>
      </patternFill>
    </fill>
    <fill>
      <patternFill patternType="solid">
        <fgColor rgb="FFFFCF9F"/>
        <bgColor indexed="64"/>
      </patternFill>
    </fill>
    <fill>
      <patternFill patternType="solid">
        <fgColor rgb="FFFFD1A4"/>
        <bgColor indexed="64"/>
      </patternFill>
    </fill>
    <fill>
      <patternFill patternType="solid">
        <fgColor rgb="FFFFB871"/>
        <bgColor indexed="64"/>
      </patternFill>
    </fill>
    <fill>
      <patternFill patternType="solid">
        <fgColor rgb="FFFFA954"/>
        <bgColor indexed="64"/>
      </patternFill>
    </fill>
    <fill>
      <patternFill patternType="solid">
        <fgColor rgb="FFFFC388"/>
        <bgColor indexed="64"/>
      </patternFill>
    </fill>
    <fill>
      <patternFill patternType="solid">
        <fgColor rgb="FFFFFCF9"/>
        <bgColor indexed="64"/>
      </patternFill>
    </fill>
    <fill>
      <patternFill patternType="solid">
        <fgColor rgb="FFF2F2FF"/>
        <bgColor indexed="64"/>
      </patternFill>
    </fill>
    <fill>
      <patternFill patternType="solid">
        <fgColor rgb="FFDDDDFF"/>
        <bgColor indexed="64"/>
      </patternFill>
    </fill>
    <fill>
      <patternFill patternType="solid">
        <fgColor rgb="FFDCDCFF"/>
        <bgColor indexed="64"/>
      </patternFill>
    </fill>
    <fill>
      <patternFill patternType="solid">
        <fgColor rgb="FFE4E4FF"/>
        <bgColor indexed="64"/>
      </patternFill>
    </fill>
    <fill>
      <patternFill patternType="solid">
        <fgColor rgb="FFFFEDDC"/>
        <bgColor indexed="64"/>
      </patternFill>
    </fill>
    <fill>
      <patternFill patternType="solid">
        <fgColor rgb="FFFFC78F"/>
        <bgColor indexed="64"/>
      </patternFill>
    </fill>
    <fill>
      <patternFill patternType="solid">
        <fgColor rgb="FF8686FF"/>
        <bgColor indexed="64"/>
      </patternFill>
    </fill>
    <fill>
      <patternFill patternType="solid">
        <fgColor rgb="FF8F8FFF"/>
        <bgColor indexed="64"/>
      </patternFill>
    </fill>
    <fill>
      <patternFill patternType="solid">
        <fgColor rgb="FF9B9BFF"/>
        <bgColor indexed="64"/>
      </patternFill>
    </fill>
    <fill>
      <patternFill patternType="solid">
        <fgColor rgb="FFCACAFF"/>
        <bgColor indexed="64"/>
      </patternFill>
    </fill>
    <fill>
      <patternFill patternType="solid">
        <fgColor rgb="FFDBDBFF"/>
        <bgColor indexed="64"/>
      </patternFill>
    </fill>
    <fill>
      <patternFill patternType="solid">
        <fgColor rgb="FFFFF4EA"/>
        <bgColor indexed="64"/>
      </patternFill>
    </fill>
    <fill>
      <patternFill patternType="solid">
        <fgColor rgb="FFFFFAF5"/>
        <bgColor indexed="64"/>
      </patternFill>
    </fill>
    <fill>
      <patternFill patternType="solid">
        <fgColor rgb="FFD0D0FF"/>
        <bgColor indexed="64"/>
      </patternFill>
    </fill>
    <fill>
      <patternFill patternType="solid">
        <fgColor rgb="FFB3B3FF"/>
        <bgColor indexed="64"/>
      </patternFill>
    </fill>
    <fill>
      <patternFill patternType="solid">
        <fgColor rgb="FF9090FF"/>
        <bgColor indexed="64"/>
      </patternFill>
    </fill>
    <fill>
      <patternFill patternType="solid">
        <fgColor rgb="FFC7FFC7"/>
        <bgColor indexed="64"/>
      </patternFill>
    </fill>
    <fill>
      <patternFill patternType="solid">
        <fgColor rgb="FFD9FFD9"/>
        <bgColor indexed="64"/>
      </patternFill>
    </fill>
    <fill>
      <patternFill patternType="solid">
        <fgColor rgb="FFCAFFC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2FFC2"/>
        <bgColor indexed="64"/>
      </patternFill>
    </fill>
    <fill>
      <patternFill patternType="solid">
        <fgColor rgb="FFB2FFB2"/>
        <bgColor indexed="64"/>
      </patternFill>
    </fill>
    <fill>
      <patternFill patternType="solid">
        <fgColor rgb="FFB4FFB4"/>
        <bgColor indexed="64"/>
      </patternFill>
    </fill>
    <fill>
      <patternFill patternType="solid">
        <fgColor rgb="FFB5FFB5"/>
        <bgColor indexed="64"/>
      </patternFill>
    </fill>
    <fill>
      <patternFill patternType="solid">
        <fgColor rgb="FFBAFFBA"/>
        <bgColor indexed="64"/>
      </patternFill>
    </fill>
    <fill>
      <patternFill patternType="solid">
        <fgColor rgb="FF4747FF"/>
        <bgColor indexed="64"/>
      </patternFill>
    </fill>
    <fill>
      <patternFill patternType="solid">
        <fgColor rgb="FF6363FF"/>
        <bgColor indexed="64"/>
      </patternFill>
    </fill>
    <fill>
      <patternFill patternType="solid">
        <fgColor rgb="FF5858FF"/>
        <bgColor indexed="64"/>
      </patternFill>
    </fill>
    <fill>
      <patternFill patternType="solid">
        <fgColor rgb="FF6C6CFF"/>
        <bgColor indexed="64"/>
      </patternFill>
    </fill>
    <fill>
      <patternFill patternType="solid">
        <fgColor rgb="FF7979FF"/>
        <bgColor indexed="64"/>
      </patternFill>
    </fill>
    <fill>
      <patternFill patternType="solid">
        <fgColor rgb="FF5151FF"/>
        <bgColor indexed="64"/>
      </patternFill>
    </fill>
    <fill>
      <patternFill patternType="solid">
        <fgColor rgb="FF4C4CFF"/>
        <bgColor indexed="64"/>
      </patternFill>
    </fill>
    <fill>
      <patternFill patternType="solid">
        <fgColor rgb="FF3A3AFF"/>
        <bgColor indexed="64"/>
      </patternFill>
    </fill>
    <fill>
      <patternFill patternType="solid">
        <fgColor rgb="FF4040FF"/>
        <bgColor indexed="64"/>
      </patternFill>
    </fill>
    <fill>
      <patternFill patternType="solid">
        <fgColor rgb="FF5A5AFF"/>
        <bgColor indexed="64"/>
      </patternFill>
    </fill>
    <fill>
      <patternFill patternType="solid">
        <fgColor rgb="FFB6B6FF"/>
        <bgColor indexed="64"/>
      </patternFill>
    </fill>
    <fill>
      <patternFill patternType="solid">
        <fgColor rgb="FFC2C2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ECEFF"/>
        <bgColor indexed="64"/>
      </patternFill>
    </fill>
    <fill>
      <patternFill patternType="solid">
        <fgColor rgb="FFE8E8FF"/>
        <bgColor indexed="64"/>
      </patternFill>
    </fill>
    <fill>
      <patternFill patternType="solid">
        <fgColor rgb="FFFFC994"/>
        <bgColor indexed="64"/>
      </patternFill>
    </fill>
    <fill>
      <patternFill patternType="solid">
        <fgColor rgb="FFFF7600"/>
        <bgColor indexed="64"/>
      </patternFill>
    </fill>
    <fill>
      <patternFill patternType="solid">
        <fgColor rgb="FFFF5100"/>
        <bgColor indexed="64"/>
      </patternFill>
    </fill>
    <fill>
      <patternFill patternType="solid">
        <fgColor rgb="FFFF1600"/>
        <bgColor indexed="64"/>
      </patternFill>
    </fill>
    <fill>
      <patternFill patternType="solid">
        <fgColor rgb="FFFF2500"/>
        <bgColor indexed="64"/>
      </patternFill>
    </fill>
    <fill>
      <patternFill patternType="solid">
        <fgColor rgb="FFFF4100"/>
        <bgColor indexed="64"/>
      </patternFill>
    </fill>
    <fill>
      <patternFill patternType="solid">
        <fgColor rgb="FFFF6700"/>
        <bgColor indexed="64"/>
      </patternFill>
    </fill>
    <fill>
      <patternFill patternType="solid">
        <fgColor rgb="FFFF9327"/>
        <bgColor indexed="64"/>
      </patternFill>
    </fill>
    <fill>
      <patternFill patternType="solid">
        <fgColor rgb="FFFFBA76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7F7FF"/>
        <bgColor indexed="64"/>
      </patternFill>
    </fill>
    <fill>
      <patternFill patternType="solid">
        <fgColor rgb="FFFFE3C7"/>
        <bgColor indexed="64"/>
      </patternFill>
    </fill>
    <fill>
      <patternFill patternType="solid">
        <fgColor rgb="FFFF9730"/>
        <bgColor indexed="64"/>
      </patternFill>
    </fill>
    <fill>
      <patternFill patternType="solid">
        <fgColor rgb="FFFF8205"/>
        <bgColor indexed="64"/>
      </patternFill>
    </fill>
    <fill>
      <patternFill patternType="solid">
        <fgColor rgb="FFFF7500"/>
        <bgColor indexed="64"/>
      </patternFill>
    </fill>
    <fill>
      <patternFill patternType="solid">
        <fgColor rgb="FFFF9226"/>
        <bgColor indexed="64"/>
      </patternFill>
    </fill>
    <fill>
      <patternFill patternType="solid">
        <fgColor rgb="FFFFBC7A"/>
        <bgColor indexed="64"/>
      </patternFill>
    </fill>
    <fill>
      <patternFill patternType="solid">
        <fgColor rgb="FFFFF0E2"/>
        <bgColor indexed="64"/>
      </patternFill>
    </fill>
    <fill>
      <patternFill patternType="solid">
        <fgColor rgb="FFF0F0FF"/>
        <bgColor indexed="64"/>
      </patternFill>
    </fill>
    <fill>
      <patternFill patternType="solid">
        <fgColor rgb="FFFFC285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rgb="FFFBFBFF"/>
        <bgColor indexed="64"/>
      </patternFill>
    </fill>
    <fill>
      <patternFill patternType="solid">
        <fgColor rgb="FFFFDFC0"/>
        <bgColor indexed="64"/>
      </patternFill>
    </fill>
    <fill>
      <patternFill patternType="solid">
        <fgColor rgb="FFFFBE7D"/>
        <bgColor indexed="64"/>
      </patternFill>
    </fill>
    <fill>
      <patternFill patternType="solid">
        <fgColor rgb="FFFFA852"/>
        <bgColor indexed="64"/>
      </patternFill>
    </fill>
    <fill>
      <patternFill patternType="solid">
        <fgColor rgb="FFFF9E3E"/>
        <bgColor indexed="64"/>
      </patternFill>
    </fill>
    <fill>
      <patternFill patternType="solid">
        <fgColor rgb="FFFFA143"/>
        <bgColor indexed="64"/>
      </patternFill>
    </fill>
    <fill>
      <patternFill patternType="solid">
        <fgColor rgb="FFFFBB77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rgb="FFFFE4CA"/>
        <bgColor indexed="64"/>
      </patternFill>
    </fill>
    <fill>
      <patternFill patternType="solid">
        <fgColor rgb="FFFFC68D"/>
        <bgColor indexed="64"/>
      </patternFill>
    </fill>
    <fill>
      <patternFill patternType="solid">
        <fgColor rgb="FFFFDCBA"/>
        <bgColor indexed="64"/>
      </patternFill>
    </fill>
    <fill>
      <patternFill patternType="solid">
        <fgColor rgb="FFD6D6FF"/>
        <bgColor indexed="64"/>
      </patternFill>
    </fill>
    <fill>
      <patternFill patternType="solid">
        <fgColor rgb="FFFEFEFF"/>
        <bgColor indexed="64"/>
      </patternFill>
    </fill>
    <fill>
      <patternFill patternType="solid">
        <fgColor rgb="FF6464FF"/>
        <bgColor indexed="64"/>
      </patternFill>
    </fill>
    <fill>
      <patternFill patternType="solid">
        <fgColor rgb="FF6E6EFF"/>
        <bgColor indexed="64"/>
      </patternFill>
    </fill>
    <fill>
      <patternFill patternType="solid">
        <fgColor rgb="FF8282FF"/>
        <bgColor indexed="64"/>
      </patternFill>
    </fill>
    <fill>
      <patternFill patternType="solid">
        <fgColor rgb="FFCBCBFF"/>
        <bgColor indexed="64"/>
      </patternFill>
    </fill>
    <fill>
      <patternFill patternType="solid">
        <fgColor rgb="FFFAFAFF"/>
        <bgColor indexed="64"/>
      </patternFill>
    </fill>
    <fill>
      <patternFill patternType="solid">
        <fgColor rgb="FFF6F6FF"/>
        <bgColor indexed="64"/>
      </patternFill>
    </fill>
    <fill>
      <patternFill patternType="solid">
        <fgColor rgb="FFE2E2FF"/>
        <bgColor indexed="64"/>
      </patternFill>
    </fill>
    <fill>
      <patternFill patternType="solid">
        <fgColor rgb="FFC9C9FF"/>
        <bgColor indexed="64"/>
      </patternFill>
    </fill>
    <fill>
      <patternFill patternType="solid">
        <fgColor rgb="FFA0A0FF"/>
        <bgColor indexed="64"/>
      </patternFill>
    </fill>
    <fill>
      <patternFill patternType="solid">
        <fgColor rgb="FF7E7EFF"/>
        <bgColor indexed="64"/>
      </patternFill>
    </fill>
    <fill>
      <patternFill patternType="solid">
        <fgColor rgb="FFDADAFF"/>
        <bgColor indexed="64"/>
      </patternFill>
    </fill>
    <fill>
      <patternFill patternType="solid">
        <fgColor rgb="FFD7D7FF"/>
        <bgColor indexed="64"/>
      </patternFill>
    </fill>
    <fill>
      <patternFill patternType="solid">
        <fgColor rgb="FFA4A4FF"/>
        <bgColor indexed="64"/>
      </patternFill>
    </fill>
    <fill>
      <patternFill patternType="solid">
        <fgColor rgb="FFABABFF"/>
        <bgColor indexed="64"/>
      </patternFill>
    </fill>
    <fill>
      <patternFill patternType="solid">
        <fgColor rgb="FFC5C5FF"/>
        <bgColor indexed="64"/>
      </patternFill>
    </fill>
    <fill>
      <patternFill patternType="solid">
        <fgColor rgb="FFD1D1FF"/>
        <bgColor indexed="64"/>
      </patternFill>
    </fill>
    <fill>
      <patternFill patternType="solid">
        <fgColor rgb="FFC0C0FF"/>
        <bgColor indexed="64"/>
      </patternFill>
    </fill>
    <fill>
      <patternFill patternType="solid">
        <fgColor rgb="FFB1B1FF"/>
        <bgColor indexed="64"/>
      </patternFill>
    </fill>
    <fill>
      <patternFill patternType="solid">
        <fgColor rgb="FFB5B5FF"/>
        <bgColor indexed="64"/>
      </patternFill>
    </fill>
    <fill>
      <patternFill patternType="solid">
        <fgColor rgb="FFBDBDFF"/>
        <bgColor indexed="64"/>
      </patternFill>
    </fill>
    <fill>
      <patternFill patternType="solid">
        <fgColor rgb="FFBABAFF"/>
        <bgColor indexed="64"/>
      </patternFill>
    </fill>
    <fill>
      <patternFill patternType="solid">
        <fgColor rgb="FF9898FF"/>
        <bgColor indexed="64"/>
      </patternFill>
    </fill>
    <fill>
      <patternFill patternType="solid">
        <fgColor rgb="FF8A8AFF"/>
        <bgColor indexed="64"/>
      </patternFill>
    </fill>
    <fill>
      <patternFill patternType="solid">
        <fgColor rgb="FFB8B8FF"/>
        <bgColor indexed="64"/>
      </patternFill>
    </fill>
    <fill>
      <patternFill patternType="solid">
        <fgColor rgb="FFA5A5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14" borderId="0" applyNumberFormat="0" applyBorder="0" applyAlignment="0" applyProtection="0"/>
    <xf numFmtId="0" fontId="10" fillId="215" borderId="0" applyNumberFormat="0" applyBorder="0" applyAlignment="0" applyProtection="0"/>
    <xf numFmtId="0" fontId="11" fillId="216" borderId="0" applyNumberFormat="0" applyBorder="0" applyAlignment="0" applyProtection="0"/>
    <xf numFmtId="0" fontId="12" fillId="217" borderId="4" applyNumberFormat="0" applyAlignment="0" applyProtection="0"/>
    <xf numFmtId="0" fontId="13" fillId="218" borderId="5" applyNumberFormat="0" applyAlignment="0" applyProtection="0"/>
    <xf numFmtId="0" fontId="14" fillId="218" borderId="4" applyNumberFormat="0" applyAlignment="0" applyProtection="0"/>
    <xf numFmtId="0" fontId="15" fillId="0" borderId="6" applyNumberFormat="0" applyFill="0" applyAlignment="0" applyProtection="0"/>
    <xf numFmtId="0" fontId="16" fillId="219" borderId="7" applyNumberFormat="0" applyAlignment="0" applyProtection="0"/>
    <xf numFmtId="0" fontId="17" fillId="0" borderId="0" applyNumberFormat="0" applyFill="0" applyBorder="0" applyAlignment="0" applyProtection="0"/>
    <xf numFmtId="0" fontId="4" fillId="220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21" borderId="0" applyNumberFormat="0" applyBorder="0" applyAlignment="0" applyProtection="0"/>
    <xf numFmtId="0" fontId="4" fillId="222" borderId="0" applyNumberFormat="0" applyBorder="0" applyAlignment="0" applyProtection="0"/>
    <xf numFmtId="0" fontId="4" fillId="223" borderId="0" applyNumberFormat="0" applyBorder="0" applyAlignment="0" applyProtection="0"/>
    <xf numFmtId="0" fontId="20" fillId="224" borderId="0" applyNumberFormat="0" applyBorder="0" applyAlignment="0" applyProtection="0"/>
    <xf numFmtId="0" fontId="20" fillId="225" borderId="0" applyNumberFormat="0" applyBorder="0" applyAlignment="0" applyProtection="0"/>
    <xf numFmtId="0" fontId="4" fillId="226" borderId="0" applyNumberFormat="0" applyBorder="0" applyAlignment="0" applyProtection="0"/>
    <xf numFmtId="0" fontId="4" fillId="227" borderId="0" applyNumberFormat="0" applyBorder="0" applyAlignment="0" applyProtection="0"/>
    <xf numFmtId="0" fontId="20" fillId="228" borderId="0" applyNumberFormat="0" applyBorder="0" applyAlignment="0" applyProtection="0"/>
    <xf numFmtId="0" fontId="20" fillId="229" borderId="0" applyNumberFormat="0" applyBorder="0" applyAlignment="0" applyProtection="0"/>
    <xf numFmtId="0" fontId="4" fillId="230" borderId="0" applyNumberFormat="0" applyBorder="0" applyAlignment="0" applyProtection="0"/>
    <xf numFmtId="0" fontId="4" fillId="231" borderId="0" applyNumberFormat="0" applyBorder="0" applyAlignment="0" applyProtection="0"/>
    <xf numFmtId="0" fontId="20" fillId="232" borderId="0" applyNumberFormat="0" applyBorder="0" applyAlignment="0" applyProtection="0"/>
    <xf numFmtId="0" fontId="20" fillId="233" borderId="0" applyNumberFormat="0" applyBorder="0" applyAlignment="0" applyProtection="0"/>
    <xf numFmtId="0" fontId="4" fillId="234" borderId="0" applyNumberFormat="0" applyBorder="0" applyAlignment="0" applyProtection="0"/>
    <xf numFmtId="0" fontId="4" fillId="235" borderId="0" applyNumberFormat="0" applyBorder="0" applyAlignment="0" applyProtection="0"/>
    <xf numFmtId="0" fontId="20" fillId="236" borderId="0" applyNumberFormat="0" applyBorder="0" applyAlignment="0" applyProtection="0"/>
    <xf numFmtId="0" fontId="20" fillId="237" borderId="0" applyNumberFormat="0" applyBorder="0" applyAlignment="0" applyProtection="0"/>
    <xf numFmtId="0" fontId="4" fillId="238" borderId="0" applyNumberFormat="0" applyBorder="0" applyAlignment="0" applyProtection="0"/>
    <xf numFmtId="0" fontId="4" fillId="239" borderId="0" applyNumberFormat="0" applyBorder="0" applyAlignment="0" applyProtection="0"/>
    <xf numFmtId="0" fontId="20" fillId="240" borderId="0" applyNumberFormat="0" applyBorder="0" applyAlignment="0" applyProtection="0"/>
    <xf numFmtId="0" fontId="20" fillId="241" borderId="0" applyNumberFormat="0" applyBorder="0" applyAlignment="0" applyProtection="0"/>
    <xf numFmtId="0" fontId="4" fillId="242" borderId="0" applyNumberFormat="0" applyBorder="0" applyAlignment="0" applyProtection="0"/>
    <xf numFmtId="0" fontId="4" fillId="243" borderId="0" applyNumberFormat="0" applyBorder="0" applyAlignment="0" applyProtection="0"/>
    <xf numFmtId="0" fontId="20" fillId="244" borderId="0" applyNumberFormat="0" applyBorder="0" applyAlignment="0" applyProtection="0"/>
    <xf numFmtId="0" fontId="21" fillId="0" borderId="0"/>
    <xf numFmtId="0" fontId="23" fillId="0" borderId="0"/>
    <xf numFmtId="0" fontId="23" fillId="0" borderId="0"/>
  </cellStyleXfs>
  <cellXfs count="28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Fill="1"/>
    <xf numFmtId="164" fontId="2" fillId="0" borderId="0" xfId="0" applyNumberFormat="1" applyFont="1" applyFill="1" applyAlignment="1">
      <alignment horizontal="center" vertical="center" wrapText="1"/>
    </xf>
    <xf numFmtId="164" fontId="21" fillId="0" borderId="0" xfId="43" applyNumberFormat="1" applyFill="1"/>
    <xf numFmtId="164" fontId="22" fillId="0" borderId="0" xfId="43" applyNumberFormat="1" applyFont="1"/>
    <xf numFmtId="164" fontId="0" fillId="0" borderId="0" xfId="0" applyNumberFormat="1" applyFill="1"/>
    <xf numFmtId="164" fontId="23" fillId="0" borderId="0" xfId="44" applyNumberFormat="1"/>
    <xf numFmtId="0" fontId="0" fillId="0" borderId="0" xfId="0"/>
    <xf numFmtId="0" fontId="0" fillId="245" borderId="0" xfId="0" applyFill="1"/>
    <xf numFmtId="0" fontId="0" fillId="0" borderId="0" xfId="0" applyFill="1"/>
    <xf numFmtId="0" fontId="0" fillId="0" borderId="0" xfId="0"/>
    <xf numFmtId="0" fontId="0" fillId="0" borderId="0" xfId="0"/>
    <xf numFmtId="9" fontId="0" fillId="0" borderId="0" xfId="1" applyFont="1"/>
    <xf numFmtId="9" fontId="0" fillId="0" borderId="0" xfId="1" applyFont="1"/>
    <xf numFmtId="0" fontId="0" fillId="245" borderId="0" xfId="0" applyFill="1"/>
    <xf numFmtId="164" fontId="24" fillId="0" borderId="0" xfId="0" applyNumberFormat="1" applyFont="1" applyFill="1" applyAlignment="1">
      <alignment horizontal="center" vertical="center" wrapText="1"/>
    </xf>
    <xf numFmtId="0" fontId="25" fillId="0" borderId="0" xfId="0" applyFont="1" applyFill="1"/>
    <xf numFmtId="0" fontId="1" fillId="0" borderId="10" xfId="0" applyFont="1" applyBorder="1" applyAlignment="1">
      <alignment horizontal="right" vertical="center"/>
    </xf>
    <xf numFmtId="9" fontId="0" fillId="0" borderId="10" xfId="1" applyFont="1" applyBorder="1"/>
    <xf numFmtId="9" fontId="0" fillId="0" borderId="0" xfId="1" applyFont="1" applyBorder="1"/>
    <xf numFmtId="164" fontId="24" fillId="2" borderId="0" xfId="0" applyNumberFormat="1" applyFont="1" applyFill="1" applyAlignment="1">
      <alignment horizontal="center" vertical="center" wrapText="1"/>
    </xf>
    <xf numFmtId="164" fontId="24" fillId="3" borderId="0" xfId="0" applyNumberFormat="1" applyFont="1" applyFill="1" applyAlignment="1">
      <alignment horizontal="center" vertical="center" wrapText="1"/>
    </xf>
    <xf numFmtId="164" fontId="24" fillId="4" borderId="0" xfId="0" applyNumberFormat="1" applyFont="1" applyFill="1" applyAlignment="1">
      <alignment horizontal="center" vertical="center" wrapText="1"/>
    </xf>
    <xf numFmtId="164" fontId="24" fillId="5" borderId="0" xfId="0" applyNumberFormat="1" applyFont="1" applyFill="1" applyAlignment="1">
      <alignment horizontal="center" vertical="center" wrapText="1"/>
    </xf>
    <xf numFmtId="164" fontId="24" fillId="6" borderId="0" xfId="0" applyNumberFormat="1" applyFont="1" applyFill="1" applyAlignment="1">
      <alignment horizontal="center" vertical="center" wrapText="1"/>
    </xf>
    <xf numFmtId="164" fontId="24" fillId="7" borderId="0" xfId="0" applyNumberFormat="1" applyFont="1" applyFill="1" applyAlignment="1">
      <alignment horizontal="center" vertical="center" wrapText="1"/>
    </xf>
    <xf numFmtId="164" fontId="24" fillId="8" borderId="0" xfId="0" applyNumberFormat="1" applyFont="1" applyFill="1" applyAlignment="1">
      <alignment horizontal="center" vertical="center" wrapText="1"/>
    </xf>
    <xf numFmtId="164" fontId="24" fillId="9" borderId="0" xfId="0" applyNumberFormat="1" applyFont="1" applyFill="1" applyAlignment="1">
      <alignment horizontal="center" vertical="center" wrapText="1"/>
    </xf>
    <xf numFmtId="164" fontId="24" fillId="10" borderId="0" xfId="0" applyNumberFormat="1" applyFont="1" applyFill="1" applyAlignment="1">
      <alignment horizontal="center" vertical="center" wrapText="1"/>
    </xf>
    <xf numFmtId="164" fontId="24" fillId="11" borderId="0" xfId="0" applyNumberFormat="1" applyFont="1" applyFill="1" applyAlignment="1">
      <alignment horizontal="center" vertical="center" wrapText="1"/>
    </xf>
    <xf numFmtId="164" fontId="24" fillId="12" borderId="0" xfId="0" applyNumberFormat="1" applyFont="1" applyFill="1" applyAlignment="1">
      <alignment horizontal="center" vertical="center" wrapText="1"/>
    </xf>
    <xf numFmtId="164" fontId="24" fillId="13" borderId="0" xfId="0" applyNumberFormat="1" applyFont="1" applyFill="1" applyAlignment="1">
      <alignment horizontal="center" vertical="center" wrapText="1"/>
    </xf>
    <xf numFmtId="164" fontId="24" fillId="14" borderId="0" xfId="0" applyNumberFormat="1" applyFont="1" applyFill="1" applyAlignment="1">
      <alignment horizontal="center" vertical="center" wrapText="1"/>
    </xf>
    <xf numFmtId="164" fontId="24" fillId="15" borderId="0" xfId="0" applyNumberFormat="1" applyFont="1" applyFill="1" applyAlignment="1">
      <alignment horizontal="center" vertical="center" wrapText="1"/>
    </xf>
    <xf numFmtId="164" fontId="24" fillId="16" borderId="0" xfId="0" applyNumberFormat="1" applyFont="1" applyFill="1" applyAlignment="1">
      <alignment horizontal="center" vertical="center" wrapText="1"/>
    </xf>
    <xf numFmtId="164" fontId="24" fillId="17" borderId="0" xfId="0" applyNumberFormat="1" applyFont="1" applyFill="1" applyAlignment="1">
      <alignment horizontal="center" vertical="center" wrapText="1"/>
    </xf>
    <xf numFmtId="164" fontId="24" fillId="18" borderId="0" xfId="0" applyNumberFormat="1" applyFont="1" applyFill="1" applyAlignment="1">
      <alignment horizontal="center" vertical="center" wrapText="1"/>
    </xf>
    <xf numFmtId="164" fontId="24" fillId="19" borderId="0" xfId="0" applyNumberFormat="1" applyFont="1" applyFill="1" applyAlignment="1">
      <alignment horizontal="center" vertical="center" wrapText="1"/>
    </xf>
    <xf numFmtId="164" fontId="24" fillId="20" borderId="0" xfId="0" applyNumberFormat="1" applyFont="1" applyFill="1" applyAlignment="1">
      <alignment horizontal="center" vertical="center" wrapText="1"/>
    </xf>
    <xf numFmtId="164" fontId="24" fillId="21" borderId="0" xfId="0" applyNumberFormat="1" applyFont="1" applyFill="1" applyAlignment="1">
      <alignment horizontal="center" vertical="center" wrapText="1"/>
    </xf>
    <xf numFmtId="164" fontId="24" fillId="22" borderId="0" xfId="0" applyNumberFormat="1" applyFont="1" applyFill="1" applyAlignment="1">
      <alignment horizontal="center" vertical="center" wrapText="1"/>
    </xf>
    <xf numFmtId="164" fontId="24" fillId="23" borderId="0" xfId="0" applyNumberFormat="1" applyFont="1" applyFill="1" applyAlignment="1">
      <alignment horizontal="center" vertical="center" wrapText="1"/>
    </xf>
    <xf numFmtId="164" fontId="24" fillId="24" borderId="0" xfId="0" applyNumberFormat="1" applyFont="1" applyFill="1" applyAlignment="1">
      <alignment horizontal="center" vertical="center" wrapText="1"/>
    </xf>
    <xf numFmtId="164" fontId="24" fillId="25" borderId="0" xfId="0" applyNumberFormat="1" applyFont="1" applyFill="1" applyAlignment="1">
      <alignment horizontal="center" vertical="center" wrapText="1"/>
    </xf>
    <xf numFmtId="164" fontId="24" fillId="26" borderId="0" xfId="0" applyNumberFormat="1" applyFont="1" applyFill="1" applyAlignment="1">
      <alignment horizontal="center" vertical="center" wrapText="1"/>
    </xf>
    <xf numFmtId="164" fontId="24" fillId="27" borderId="10" xfId="0" applyNumberFormat="1" applyFont="1" applyFill="1" applyBorder="1" applyAlignment="1">
      <alignment horizontal="center" vertical="center" wrapText="1"/>
    </xf>
    <xf numFmtId="164" fontId="24" fillId="28" borderId="10" xfId="0" applyNumberFormat="1" applyFont="1" applyFill="1" applyBorder="1" applyAlignment="1">
      <alignment horizontal="center" vertical="center" wrapText="1"/>
    </xf>
    <xf numFmtId="164" fontId="24" fillId="29" borderId="10" xfId="0" applyNumberFormat="1" applyFont="1" applyFill="1" applyBorder="1" applyAlignment="1">
      <alignment horizontal="center" vertical="center" wrapText="1"/>
    </xf>
    <xf numFmtId="164" fontId="24" fillId="30" borderId="10" xfId="0" applyNumberFormat="1" applyFont="1" applyFill="1" applyBorder="1" applyAlignment="1">
      <alignment horizontal="center" vertical="center" wrapText="1"/>
    </xf>
    <xf numFmtId="164" fontId="24" fillId="31" borderId="10" xfId="0" applyNumberFormat="1" applyFont="1" applyFill="1" applyBorder="1" applyAlignment="1">
      <alignment horizontal="center" vertical="center" wrapText="1"/>
    </xf>
    <xf numFmtId="164" fontId="24" fillId="32" borderId="10" xfId="0" applyNumberFormat="1" applyFont="1" applyFill="1" applyBorder="1" applyAlignment="1">
      <alignment horizontal="center" vertical="center" wrapText="1"/>
    </xf>
    <xf numFmtId="164" fontId="24" fillId="33" borderId="10" xfId="0" applyNumberFormat="1" applyFont="1" applyFill="1" applyBorder="1" applyAlignment="1">
      <alignment horizontal="center" vertical="center" wrapText="1"/>
    </xf>
    <xf numFmtId="164" fontId="24" fillId="34" borderId="10" xfId="0" applyNumberFormat="1" applyFont="1" applyFill="1" applyBorder="1" applyAlignment="1">
      <alignment horizontal="center" vertical="center" wrapText="1"/>
    </xf>
    <xf numFmtId="164" fontId="24" fillId="35" borderId="10" xfId="0" applyNumberFormat="1" applyFont="1" applyFill="1" applyBorder="1" applyAlignment="1">
      <alignment horizontal="center" vertical="center" wrapText="1"/>
    </xf>
    <xf numFmtId="164" fontId="24" fillId="36" borderId="10" xfId="0" applyNumberFormat="1" applyFont="1" applyFill="1" applyBorder="1" applyAlignment="1">
      <alignment horizontal="center" vertical="center" wrapText="1"/>
    </xf>
    <xf numFmtId="164" fontId="24" fillId="37" borderId="10" xfId="0" applyNumberFormat="1" applyFont="1" applyFill="1" applyBorder="1" applyAlignment="1">
      <alignment horizontal="center" vertical="center" wrapText="1"/>
    </xf>
    <xf numFmtId="164" fontId="24" fillId="38" borderId="10" xfId="0" applyNumberFormat="1" applyFont="1" applyFill="1" applyBorder="1" applyAlignment="1">
      <alignment horizontal="center" vertical="center" wrapText="1"/>
    </xf>
    <xf numFmtId="164" fontId="24" fillId="39" borderId="0" xfId="0" applyNumberFormat="1" applyFont="1" applyFill="1" applyAlignment="1">
      <alignment horizontal="center" vertical="center" wrapText="1"/>
    </xf>
    <xf numFmtId="164" fontId="24" fillId="40" borderId="0" xfId="0" applyNumberFormat="1" applyFont="1" applyFill="1" applyAlignment="1">
      <alignment horizontal="center" vertical="center" wrapText="1"/>
    </xf>
    <xf numFmtId="164" fontId="24" fillId="41" borderId="0" xfId="0" applyNumberFormat="1" applyFont="1" applyFill="1" applyAlignment="1">
      <alignment horizontal="center" vertical="center" wrapText="1"/>
    </xf>
    <xf numFmtId="164" fontId="24" fillId="42" borderId="0" xfId="0" applyNumberFormat="1" applyFont="1" applyFill="1" applyAlignment="1">
      <alignment horizontal="center" vertical="center" wrapText="1"/>
    </xf>
    <xf numFmtId="164" fontId="24" fillId="43" borderId="0" xfId="0" applyNumberFormat="1" applyFont="1" applyFill="1" applyAlignment="1">
      <alignment horizontal="center" vertical="center" wrapText="1"/>
    </xf>
    <xf numFmtId="164" fontId="24" fillId="44" borderId="0" xfId="0" applyNumberFormat="1" applyFont="1" applyFill="1" applyAlignment="1">
      <alignment horizontal="center" vertical="center" wrapText="1"/>
    </xf>
    <xf numFmtId="164" fontId="24" fillId="45" borderId="0" xfId="0" applyNumberFormat="1" applyFont="1" applyFill="1" applyAlignment="1">
      <alignment horizontal="center" vertical="center" wrapText="1"/>
    </xf>
    <xf numFmtId="164" fontId="24" fillId="46" borderId="0" xfId="0" applyNumberFormat="1" applyFont="1" applyFill="1" applyAlignment="1">
      <alignment horizontal="center" vertical="center" wrapText="1"/>
    </xf>
    <xf numFmtId="164" fontId="24" fillId="47" borderId="0" xfId="0" applyNumberFormat="1" applyFont="1" applyFill="1" applyAlignment="1">
      <alignment horizontal="center" vertical="center" wrapText="1"/>
    </xf>
    <xf numFmtId="164" fontId="24" fillId="48" borderId="0" xfId="0" applyNumberFormat="1" applyFont="1" applyFill="1" applyAlignment="1">
      <alignment horizontal="center" vertical="center" wrapText="1"/>
    </xf>
    <xf numFmtId="164" fontId="24" fillId="49" borderId="0" xfId="0" applyNumberFormat="1" applyFont="1" applyFill="1" applyAlignment="1">
      <alignment horizontal="center" vertical="center" wrapText="1"/>
    </xf>
    <xf numFmtId="164" fontId="24" fillId="50" borderId="0" xfId="0" applyNumberFormat="1" applyFont="1" applyFill="1" applyAlignment="1">
      <alignment horizontal="center" vertical="center" wrapText="1"/>
    </xf>
    <xf numFmtId="164" fontId="24" fillId="51" borderId="0" xfId="0" applyNumberFormat="1" applyFont="1" applyFill="1" applyAlignment="1">
      <alignment horizontal="center" vertical="center" wrapText="1"/>
    </xf>
    <xf numFmtId="164" fontId="24" fillId="52" borderId="0" xfId="0" applyNumberFormat="1" applyFont="1" applyFill="1" applyAlignment="1">
      <alignment horizontal="center" vertical="center" wrapText="1"/>
    </xf>
    <xf numFmtId="164" fontId="24" fillId="53" borderId="0" xfId="0" applyNumberFormat="1" applyFont="1" applyFill="1" applyAlignment="1">
      <alignment horizontal="center" vertical="center" wrapText="1"/>
    </xf>
    <xf numFmtId="164" fontId="24" fillId="54" borderId="0" xfId="0" applyNumberFormat="1" applyFont="1" applyFill="1" applyAlignment="1">
      <alignment horizontal="center" vertical="center" wrapText="1"/>
    </xf>
    <xf numFmtId="164" fontId="24" fillId="55" borderId="0" xfId="0" applyNumberFormat="1" applyFont="1" applyFill="1" applyAlignment="1">
      <alignment horizontal="center" vertical="center" wrapText="1"/>
    </xf>
    <xf numFmtId="164" fontId="24" fillId="56" borderId="0" xfId="0" applyNumberFormat="1" applyFont="1" applyFill="1" applyAlignment="1">
      <alignment horizontal="center" vertical="center" wrapText="1"/>
    </xf>
    <xf numFmtId="164" fontId="24" fillId="57" borderId="0" xfId="0" applyNumberFormat="1" applyFont="1" applyFill="1" applyAlignment="1">
      <alignment horizontal="center" vertical="center" wrapText="1"/>
    </xf>
    <xf numFmtId="164" fontId="24" fillId="58" borderId="0" xfId="0" applyNumberFormat="1" applyFont="1" applyFill="1" applyAlignment="1">
      <alignment horizontal="center" vertical="center" wrapText="1"/>
    </xf>
    <xf numFmtId="164" fontId="24" fillId="59" borderId="0" xfId="0" applyNumberFormat="1" applyFont="1" applyFill="1" applyAlignment="1">
      <alignment horizontal="center" vertical="center" wrapText="1"/>
    </xf>
    <xf numFmtId="164" fontId="24" fillId="60" borderId="0" xfId="0" applyNumberFormat="1" applyFont="1" applyFill="1" applyAlignment="1">
      <alignment horizontal="center" vertical="center" wrapText="1"/>
    </xf>
    <xf numFmtId="164" fontId="24" fillId="61" borderId="0" xfId="0" applyNumberFormat="1" applyFont="1" applyFill="1" applyAlignment="1">
      <alignment horizontal="center" vertical="center" wrapText="1"/>
    </xf>
    <xf numFmtId="164" fontId="24" fillId="62" borderId="0" xfId="0" applyNumberFormat="1" applyFont="1" applyFill="1" applyAlignment="1">
      <alignment horizontal="center" vertical="center" wrapText="1"/>
    </xf>
    <xf numFmtId="164" fontId="24" fillId="63" borderId="0" xfId="0" applyNumberFormat="1" applyFont="1" applyFill="1" applyAlignment="1">
      <alignment horizontal="center" vertical="center" wrapText="1"/>
    </xf>
    <xf numFmtId="164" fontId="24" fillId="64" borderId="0" xfId="0" applyNumberFormat="1" applyFont="1" applyFill="1" applyAlignment="1">
      <alignment horizontal="center" vertical="center" wrapText="1"/>
    </xf>
    <xf numFmtId="164" fontId="24" fillId="65" borderId="0" xfId="0" applyNumberFormat="1" applyFont="1" applyFill="1" applyAlignment="1">
      <alignment horizontal="center" vertical="center" wrapText="1"/>
    </xf>
    <xf numFmtId="164" fontId="24" fillId="66" borderId="0" xfId="0" applyNumberFormat="1" applyFont="1" applyFill="1" applyAlignment="1">
      <alignment horizontal="center" vertical="center" wrapText="1"/>
    </xf>
    <xf numFmtId="164" fontId="24" fillId="67" borderId="0" xfId="0" applyNumberFormat="1" applyFont="1" applyFill="1" applyAlignment="1">
      <alignment horizontal="center" vertical="center" wrapText="1"/>
    </xf>
    <xf numFmtId="164" fontId="24" fillId="68" borderId="0" xfId="0" applyNumberFormat="1" applyFont="1" applyFill="1" applyAlignment="1">
      <alignment horizontal="center" vertical="center" wrapText="1"/>
    </xf>
    <xf numFmtId="164" fontId="24" fillId="69" borderId="0" xfId="0" applyNumberFormat="1" applyFont="1" applyFill="1" applyAlignment="1">
      <alignment horizontal="center" vertical="center" wrapText="1"/>
    </xf>
    <xf numFmtId="164" fontId="24" fillId="70" borderId="0" xfId="0" applyNumberFormat="1" applyFont="1" applyFill="1" applyAlignment="1">
      <alignment horizontal="center" vertical="center" wrapText="1"/>
    </xf>
    <xf numFmtId="164" fontId="24" fillId="71" borderId="0" xfId="0" applyNumberFormat="1" applyFont="1" applyFill="1" applyAlignment="1">
      <alignment horizontal="center" vertical="center" wrapText="1"/>
    </xf>
    <xf numFmtId="164" fontId="24" fillId="72" borderId="0" xfId="0" applyNumberFormat="1" applyFont="1" applyFill="1" applyAlignment="1">
      <alignment horizontal="center" vertical="center" wrapText="1"/>
    </xf>
    <xf numFmtId="164" fontId="24" fillId="73" borderId="0" xfId="0" applyNumberFormat="1" applyFont="1" applyFill="1" applyAlignment="1">
      <alignment horizontal="center" vertical="center" wrapText="1"/>
    </xf>
    <xf numFmtId="1" fontId="24" fillId="74" borderId="0" xfId="0" applyNumberFormat="1" applyFont="1" applyFill="1" applyAlignment="1">
      <alignment horizontal="center" vertical="center" wrapText="1"/>
    </xf>
    <xf numFmtId="1" fontId="24" fillId="75" borderId="0" xfId="0" applyNumberFormat="1" applyFont="1" applyFill="1" applyAlignment="1">
      <alignment horizontal="center" vertical="center" wrapText="1"/>
    </xf>
    <xf numFmtId="1" fontId="24" fillId="76" borderId="0" xfId="0" applyNumberFormat="1" applyFont="1" applyFill="1" applyAlignment="1">
      <alignment horizontal="center" vertical="center" wrapText="1"/>
    </xf>
    <xf numFmtId="1" fontId="24" fillId="77" borderId="0" xfId="0" applyNumberFormat="1" applyFont="1" applyFill="1" applyAlignment="1">
      <alignment horizontal="center" vertical="center" wrapText="1"/>
    </xf>
    <xf numFmtId="1" fontId="24" fillId="78" borderId="0" xfId="0" applyNumberFormat="1" applyFont="1" applyFill="1" applyAlignment="1">
      <alignment horizontal="center" vertical="center" wrapText="1"/>
    </xf>
    <xf numFmtId="1" fontId="24" fillId="79" borderId="0" xfId="0" applyNumberFormat="1" applyFont="1" applyFill="1" applyAlignment="1">
      <alignment horizontal="center" vertical="center" wrapText="1"/>
    </xf>
    <xf numFmtId="1" fontId="24" fillId="80" borderId="0" xfId="0" applyNumberFormat="1" applyFont="1" applyFill="1" applyAlignment="1">
      <alignment horizontal="center" vertical="center" wrapText="1"/>
    </xf>
    <xf numFmtId="1" fontId="24" fillId="81" borderId="0" xfId="0" applyNumberFormat="1" applyFont="1" applyFill="1" applyAlignment="1">
      <alignment horizontal="center" vertical="center" wrapText="1"/>
    </xf>
    <xf numFmtId="1" fontId="24" fillId="83" borderId="0" xfId="0" applyNumberFormat="1" applyFont="1" applyFill="1" applyAlignment="1">
      <alignment horizontal="center" vertical="center" wrapText="1"/>
    </xf>
    <xf numFmtId="1" fontId="24" fillId="54" borderId="0" xfId="0" applyNumberFormat="1" applyFont="1" applyFill="1" applyAlignment="1">
      <alignment horizontal="center" vertical="center" wrapText="1"/>
    </xf>
    <xf numFmtId="1" fontId="24" fillId="86" borderId="0" xfId="0" applyNumberFormat="1" applyFont="1" applyFill="1" applyAlignment="1">
      <alignment horizontal="center" vertical="center" wrapText="1"/>
    </xf>
    <xf numFmtId="1" fontId="24" fillId="87" borderId="0" xfId="0" applyNumberFormat="1" applyFont="1" applyFill="1" applyAlignment="1">
      <alignment horizontal="center" vertical="center" wrapText="1"/>
    </xf>
    <xf numFmtId="1" fontId="24" fillId="88" borderId="0" xfId="0" applyNumberFormat="1" applyFont="1" applyFill="1" applyAlignment="1">
      <alignment horizontal="center" vertical="center" wrapText="1"/>
    </xf>
    <xf numFmtId="1" fontId="24" fillId="60" borderId="0" xfId="0" applyNumberFormat="1" applyFont="1" applyFill="1" applyAlignment="1">
      <alignment horizontal="center" vertical="center" wrapText="1"/>
    </xf>
    <xf numFmtId="1" fontId="24" fillId="89" borderId="0" xfId="0" applyNumberFormat="1" applyFont="1" applyFill="1" applyAlignment="1">
      <alignment horizontal="center" vertical="center" wrapText="1"/>
    </xf>
    <xf numFmtId="164" fontId="24" fillId="175" borderId="0" xfId="0" applyNumberFormat="1" applyFont="1" applyFill="1" applyAlignment="1">
      <alignment horizontal="center" vertical="center" wrapText="1"/>
    </xf>
    <xf numFmtId="164" fontId="24" fillId="86" borderId="0" xfId="0" applyNumberFormat="1" applyFont="1" applyFill="1" applyAlignment="1">
      <alignment horizontal="center" vertical="center" wrapText="1"/>
    </xf>
    <xf numFmtId="164" fontId="24" fillId="176" borderId="0" xfId="0" applyNumberFormat="1" applyFont="1" applyFill="1" applyAlignment="1">
      <alignment horizontal="center" vertical="center" wrapText="1"/>
    </xf>
    <xf numFmtId="164" fontId="24" fillId="177" borderId="0" xfId="0" applyNumberFormat="1" applyFont="1" applyFill="1" applyAlignment="1">
      <alignment horizontal="center" vertical="center" wrapText="1"/>
    </xf>
    <xf numFmtId="164" fontId="24" fillId="178" borderId="0" xfId="0" applyNumberFormat="1" applyFont="1" applyFill="1" applyAlignment="1">
      <alignment horizontal="center" vertical="center" wrapText="1"/>
    </xf>
    <xf numFmtId="164" fontId="24" fillId="179" borderId="0" xfId="0" applyNumberFormat="1" applyFont="1" applyFill="1" applyAlignment="1">
      <alignment horizontal="center" vertical="center" wrapText="1"/>
    </xf>
    <xf numFmtId="164" fontId="24" fillId="180" borderId="0" xfId="0" applyNumberFormat="1" applyFont="1" applyFill="1" applyAlignment="1">
      <alignment horizontal="center" vertical="center" wrapText="1"/>
    </xf>
    <xf numFmtId="164" fontId="24" fillId="181" borderId="0" xfId="0" applyNumberFormat="1" applyFont="1" applyFill="1" applyAlignment="1">
      <alignment horizontal="center" vertical="center" wrapText="1"/>
    </xf>
    <xf numFmtId="164" fontId="24" fillId="182" borderId="0" xfId="0" applyNumberFormat="1" applyFont="1" applyFill="1" applyAlignment="1">
      <alignment horizontal="center" vertical="center" wrapText="1"/>
    </xf>
    <xf numFmtId="164" fontId="24" fillId="29" borderId="0" xfId="0" applyNumberFormat="1" applyFont="1" applyFill="1" applyAlignment="1">
      <alignment horizontal="center" vertical="center" wrapText="1"/>
    </xf>
    <xf numFmtId="164" fontId="24" fillId="27" borderId="0" xfId="0" applyNumberFormat="1" applyFont="1" applyFill="1" applyAlignment="1">
      <alignment horizontal="center" vertical="center" wrapText="1"/>
    </xf>
    <xf numFmtId="164" fontId="24" fillId="89" borderId="0" xfId="0" applyNumberFormat="1" applyFont="1" applyFill="1" applyAlignment="1">
      <alignment horizontal="center" vertical="center" wrapText="1"/>
    </xf>
    <xf numFmtId="164" fontId="24" fillId="183" borderId="0" xfId="0" applyNumberFormat="1" applyFont="1" applyFill="1" applyAlignment="1">
      <alignment horizontal="center" vertical="center" wrapText="1"/>
    </xf>
    <xf numFmtId="2" fontId="24" fillId="0" borderId="0" xfId="0" applyNumberFormat="1" applyFont="1" applyFill="1" applyAlignment="1">
      <alignment horizontal="center" vertical="center" wrapText="1"/>
    </xf>
    <xf numFmtId="0" fontId="25" fillId="0" borderId="0" xfId="0" applyFont="1"/>
    <xf numFmtId="0" fontId="26" fillId="0" borderId="0" xfId="0" applyFont="1" applyAlignment="1">
      <alignment horizontal="center" vertical="center" wrapText="1"/>
    </xf>
    <xf numFmtId="164" fontId="24" fillId="90" borderId="0" xfId="0" applyNumberFormat="1" applyFont="1" applyFill="1" applyAlignment="1">
      <alignment horizontal="center" vertical="center" wrapText="1"/>
    </xf>
    <xf numFmtId="164" fontId="24" fillId="91" borderId="0" xfId="0" applyNumberFormat="1" applyFont="1" applyFill="1" applyAlignment="1">
      <alignment horizontal="center" vertical="center" wrapText="1"/>
    </xf>
    <xf numFmtId="164" fontId="24" fillId="92" borderId="0" xfId="0" applyNumberFormat="1" applyFont="1" applyFill="1" applyAlignment="1">
      <alignment horizontal="center" vertical="center" wrapText="1"/>
    </xf>
    <xf numFmtId="164" fontId="24" fillId="93" borderId="0" xfId="0" applyNumberFormat="1" applyFont="1" applyFill="1" applyAlignment="1">
      <alignment horizontal="center" vertical="center" wrapText="1"/>
    </xf>
    <xf numFmtId="164" fontId="24" fillId="94" borderId="0" xfId="0" applyNumberFormat="1" applyFont="1" applyFill="1" applyAlignment="1">
      <alignment horizontal="center" vertical="center" wrapText="1"/>
    </xf>
    <xf numFmtId="164" fontId="24" fillId="95" borderId="0" xfId="0" applyNumberFormat="1" applyFont="1" applyFill="1" applyAlignment="1">
      <alignment horizontal="center" vertical="center" wrapText="1"/>
    </xf>
    <xf numFmtId="164" fontId="24" fillId="96" borderId="0" xfId="0" applyNumberFormat="1" applyFont="1" applyFill="1" applyAlignment="1">
      <alignment horizontal="center" vertical="center" wrapText="1"/>
    </xf>
    <xf numFmtId="164" fontId="24" fillId="97" borderId="0" xfId="0" applyNumberFormat="1" applyFont="1" applyFill="1" applyAlignment="1">
      <alignment horizontal="center" vertical="center" wrapText="1"/>
    </xf>
    <xf numFmtId="164" fontId="24" fillId="98" borderId="0" xfId="0" applyNumberFormat="1" applyFont="1" applyFill="1" applyAlignment="1">
      <alignment horizontal="center" vertical="center" wrapText="1"/>
    </xf>
    <xf numFmtId="164" fontId="24" fillId="99" borderId="0" xfId="0" applyNumberFormat="1" applyFont="1" applyFill="1" applyAlignment="1">
      <alignment horizontal="center" vertical="center" wrapText="1"/>
    </xf>
    <xf numFmtId="164" fontId="24" fillId="34" borderId="0" xfId="0" applyNumberFormat="1" applyFont="1" applyFill="1" applyAlignment="1">
      <alignment horizontal="center" vertical="center" wrapText="1"/>
    </xf>
    <xf numFmtId="164" fontId="24" fillId="100" borderId="0" xfId="0" applyNumberFormat="1" applyFont="1" applyFill="1" applyAlignment="1">
      <alignment horizontal="center" vertical="center" wrapText="1"/>
    </xf>
    <xf numFmtId="164" fontId="24" fillId="101" borderId="0" xfId="0" applyNumberFormat="1" applyFont="1" applyFill="1" applyAlignment="1">
      <alignment horizontal="center" vertical="center" wrapText="1"/>
    </xf>
    <xf numFmtId="164" fontId="24" fillId="102" borderId="0" xfId="0" applyNumberFormat="1" applyFont="1" applyFill="1" applyAlignment="1">
      <alignment horizontal="center" vertical="center" wrapText="1"/>
    </xf>
    <xf numFmtId="164" fontId="24" fillId="38" borderId="0" xfId="0" applyNumberFormat="1" applyFont="1" applyFill="1" applyAlignment="1">
      <alignment horizontal="center" vertical="center" wrapText="1"/>
    </xf>
    <xf numFmtId="164" fontId="24" fillId="103" borderId="0" xfId="0" applyNumberFormat="1" applyFont="1" applyFill="1" applyAlignment="1">
      <alignment horizontal="center" vertical="center" wrapText="1"/>
    </xf>
    <xf numFmtId="164" fontId="24" fillId="104" borderId="0" xfId="0" applyNumberFormat="1" applyFont="1" applyFill="1" applyAlignment="1">
      <alignment horizontal="center" vertical="center" wrapText="1"/>
    </xf>
    <xf numFmtId="164" fontId="24" fillId="105" borderId="0" xfId="0" applyNumberFormat="1" applyFont="1" applyFill="1" applyAlignment="1">
      <alignment horizontal="center" vertical="center" wrapText="1"/>
    </xf>
    <xf numFmtId="164" fontId="24" fillId="106" borderId="0" xfId="0" applyNumberFormat="1" applyFont="1" applyFill="1" applyAlignment="1">
      <alignment horizontal="center" vertical="center" wrapText="1"/>
    </xf>
    <xf numFmtId="164" fontId="24" fillId="107" borderId="0" xfId="0" applyNumberFormat="1" applyFont="1" applyFill="1" applyAlignment="1">
      <alignment horizontal="center" vertical="center" wrapText="1"/>
    </xf>
    <xf numFmtId="164" fontId="24" fillId="108" borderId="0" xfId="0" applyNumberFormat="1" applyFont="1" applyFill="1" applyAlignment="1">
      <alignment horizontal="center" vertical="center" wrapText="1"/>
    </xf>
    <xf numFmtId="164" fontId="24" fillId="37" borderId="0" xfId="0" applyNumberFormat="1" applyFont="1" applyFill="1" applyAlignment="1">
      <alignment horizontal="center" vertical="center" wrapText="1"/>
    </xf>
    <xf numFmtId="164" fontId="24" fillId="109" borderId="0" xfId="0" applyNumberFormat="1" applyFont="1" applyFill="1" applyAlignment="1">
      <alignment horizontal="center" vertical="center" wrapText="1"/>
    </xf>
    <xf numFmtId="164" fontId="24" fillId="40" borderId="10" xfId="0" applyNumberFormat="1" applyFont="1" applyFill="1" applyBorder="1" applyAlignment="1">
      <alignment horizontal="center" vertical="center" wrapText="1"/>
    </xf>
    <xf numFmtId="164" fontId="24" fillId="41" borderId="10" xfId="0" applyNumberFormat="1" applyFont="1" applyFill="1" applyBorder="1" applyAlignment="1">
      <alignment horizontal="center" vertical="center" wrapText="1"/>
    </xf>
    <xf numFmtId="164" fontId="24" fillId="110" borderId="10" xfId="0" applyNumberFormat="1" applyFont="1" applyFill="1" applyBorder="1" applyAlignment="1">
      <alignment horizontal="center" vertical="center" wrapText="1"/>
    </xf>
    <xf numFmtId="164" fontId="24" fillId="111" borderId="10" xfId="0" applyNumberFormat="1" applyFont="1" applyFill="1" applyBorder="1" applyAlignment="1">
      <alignment horizontal="center" vertical="center" wrapText="1"/>
    </xf>
    <xf numFmtId="164" fontId="24" fillId="112" borderId="10" xfId="0" applyNumberFormat="1" applyFont="1" applyFill="1" applyBorder="1" applyAlignment="1">
      <alignment horizontal="center" vertical="center" wrapText="1"/>
    </xf>
    <xf numFmtId="164" fontId="24" fillId="106" borderId="10" xfId="0" applyNumberFormat="1" applyFont="1" applyFill="1" applyBorder="1" applyAlignment="1">
      <alignment horizontal="center" vertical="center" wrapText="1"/>
    </xf>
    <xf numFmtId="164" fontId="24" fillId="113" borderId="10" xfId="0" applyNumberFormat="1" applyFont="1" applyFill="1" applyBorder="1" applyAlignment="1">
      <alignment horizontal="center" vertical="center" wrapText="1"/>
    </xf>
    <xf numFmtId="164" fontId="24" fillId="114" borderId="10" xfId="0" applyNumberFormat="1" applyFont="1" applyFill="1" applyBorder="1" applyAlignment="1">
      <alignment horizontal="center" vertical="center" wrapText="1"/>
    </xf>
    <xf numFmtId="164" fontId="24" fillId="115" borderId="10" xfId="0" applyNumberFormat="1" applyFont="1" applyFill="1" applyBorder="1" applyAlignment="1">
      <alignment horizontal="center" vertical="center" wrapText="1"/>
    </xf>
    <xf numFmtId="164" fontId="24" fillId="43" borderId="10" xfId="0" applyNumberFormat="1" applyFont="1" applyFill="1" applyBorder="1" applyAlignment="1">
      <alignment horizontal="center" vertical="center" wrapText="1"/>
    </xf>
    <xf numFmtId="164" fontId="24" fillId="116" borderId="0" xfId="0" applyNumberFormat="1" applyFont="1" applyFill="1" applyAlignment="1">
      <alignment horizontal="center" vertical="center" wrapText="1"/>
    </xf>
    <xf numFmtId="164" fontId="24" fillId="117" borderId="0" xfId="0" applyNumberFormat="1" applyFont="1" applyFill="1" applyAlignment="1">
      <alignment horizontal="center" vertical="center" wrapText="1"/>
    </xf>
    <xf numFmtId="164" fontId="24" fillId="118" borderId="0" xfId="0" applyNumberFormat="1" applyFont="1" applyFill="1" applyAlignment="1">
      <alignment horizontal="center" vertical="center" wrapText="1"/>
    </xf>
    <xf numFmtId="164" fontId="24" fillId="119" borderId="0" xfId="0" applyNumberFormat="1" applyFont="1" applyFill="1" applyAlignment="1">
      <alignment horizontal="center" vertical="center" wrapText="1"/>
    </xf>
    <xf numFmtId="164" fontId="24" fillId="30" borderId="0" xfId="0" applyNumberFormat="1" applyFont="1" applyFill="1" applyAlignment="1">
      <alignment horizontal="center" vertical="center" wrapText="1"/>
    </xf>
    <xf numFmtId="164" fontId="24" fillId="120" borderId="0" xfId="0" applyNumberFormat="1" applyFont="1" applyFill="1" applyAlignment="1">
      <alignment horizontal="center" vertical="center" wrapText="1"/>
    </xf>
    <xf numFmtId="164" fontId="24" fillId="28" borderId="0" xfId="0" applyNumberFormat="1" applyFont="1" applyFill="1" applyAlignment="1">
      <alignment horizontal="center" vertical="center" wrapText="1"/>
    </xf>
    <xf numFmtId="164" fontId="24" fillId="121" borderId="0" xfId="0" applyNumberFormat="1" applyFont="1" applyFill="1" applyAlignment="1">
      <alignment horizontal="center" vertical="center" wrapText="1"/>
    </xf>
    <xf numFmtId="164" fontId="24" fillId="122" borderId="0" xfId="0" applyNumberFormat="1" applyFont="1" applyFill="1" applyAlignment="1">
      <alignment horizontal="center" vertical="center" wrapText="1"/>
    </xf>
    <xf numFmtId="164" fontId="24" fillId="123" borderId="0" xfId="0" applyNumberFormat="1" applyFont="1" applyFill="1" applyAlignment="1">
      <alignment horizontal="center" vertical="center" wrapText="1"/>
    </xf>
    <xf numFmtId="164" fontId="24" fillId="124" borderId="0" xfId="0" applyNumberFormat="1" applyFont="1" applyFill="1" applyAlignment="1">
      <alignment horizontal="center" vertical="center" wrapText="1"/>
    </xf>
    <xf numFmtId="164" fontId="24" fillId="125" borderId="0" xfId="0" applyNumberFormat="1" applyFont="1" applyFill="1" applyAlignment="1">
      <alignment horizontal="center" vertical="center" wrapText="1"/>
    </xf>
    <xf numFmtId="164" fontId="24" fillId="126" borderId="0" xfId="0" applyNumberFormat="1" applyFont="1" applyFill="1" applyAlignment="1">
      <alignment horizontal="center" vertical="center" wrapText="1"/>
    </xf>
    <xf numFmtId="164" fontId="24" fillId="127" borderId="0" xfId="0" applyNumberFormat="1" applyFont="1" applyFill="1" applyAlignment="1">
      <alignment horizontal="center" vertical="center" wrapText="1"/>
    </xf>
    <xf numFmtId="164" fontId="24" fillId="128" borderId="0" xfId="0" applyNumberFormat="1" applyFont="1" applyFill="1" applyAlignment="1">
      <alignment horizontal="center" vertical="center" wrapText="1"/>
    </xf>
    <xf numFmtId="164" fontId="24" fillId="129" borderId="0" xfId="0" applyNumberFormat="1" applyFont="1" applyFill="1" applyAlignment="1">
      <alignment horizontal="center" vertical="center" wrapText="1"/>
    </xf>
    <xf numFmtId="164" fontId="24" fillId="130" borderId="0" xfId="0" applyNumberFormat="1" applyFont="1" applyFill="1" applyAlignment="1">
      <alignment horizontal="center" vertical="center" wrapText="1"/>
    </xf>
    <xf numFmtId="164" fontId="24" fillId="131" borderId="0" xfId="0" applyNumberFormat="1" applyFont="1" applyFill="1" applyAlignment="1">
      <alignment horizontal="center" vertical="center" wrapText="1"/>
    </xf>
    <xf numFmtId="164" fontId="24" fillId="132" borderId="0" xfId="0" applyNumberFormat="1" applyFont="1" applyFill="1" applyAlignment="1">
      <alignment horizontal="center" vertical="center" wrapText="1"/>
    </xf>
    <xf numFmtId="164" fontId="24" fillId="133" borderId="0" xfId="0" applyNumberFormat="1" applyFont="1" applyFill="1" applyAlignment="1">
      <alignment horizontal="center" vertical="center" wrapText="1"/>
    </xf>
    <xf numFmtId="164" fontId="24" fillId="134" borderId="0" xfId="0" applyNumberFormat="1" applyFont="1" applyFill="1" applyAlignment="1">
      <alignment horizontal="center" vertical="center" wrapText="1"/>
    </xf>
    <xf numFmtId="164" fontId="24" fillId="135" borderId="0" xfId="0" applyNumberFormat="1" applyFont="1" applyFill="1" applyAlignment="1">
      <alignment horizontal="center" vertical="center" wrapText="1"/>
    </xf>
    <xf numFmtId="164" fontId="24" fillId="136" borderId="0" xfId="0" applyNumberFormat="1" applyFont="1" applyFill="1" applyAlignment="1">
      <alignment horizontal="center" vertical="center" wrapText="1"/>
    </xf>
    <xf numFmtId="164" fontId="24" fillId="137" borderId="0" xfId="0" applyNumberFormat="1" applyFont="1" applyFill="1" applyAlignment="1">
      <alignment horizontal="center" vertical="center" wrapText="1"/>
    </xf>
    <xf numFmtId="164" fontId="24" fillId="138" borderId="0" xfId="0" applyNumberFormat="1" applyFont="1" applyFill="1" applyAlignment="1">
      <alignment horizontal="center" vertical="center" wrapText="1"/>
    </xf>
    <xf numFmtId="164" fontId="24" fillId="139" borderId="0" xfId="0" applyNumberFormat="1" applyFont="1" applyFill="1" applyAlignment="1">
      <alignment horizontal="center" vertical="center" wrapText="1"/>
    </xf>
    <xf numFmtId="164" fontId="24" fillId="140" borderId="0" xfId="0" applyNumberFormat="1" applyFont="1" applyFill="1" applyAlignment="1">
      <alignment horizontal="center" vertical="center" wrapText="1"/>
    </xf>
    <xf numFmtId="164" fontId="24" fillId="141" borderId="0" xfId="0" applyNumberFormat="1" applyFont="1" applyFill="1" applyAlignment="1">
      <alignment horizontal="center" vertical="center" wrapText="1"/>
    </xf>
    <xf numFmtId="164" fontId="24" fillId="142" borderId="0" xfId="0" applyNumberFormat="1" applyFont="1" applyFill="1" applyAlignment="1">
      <alignment horizontal="center" vertical="center" wrapText="1"/>
    </xf>
    <xf numFmtId="164" fontId="24" fillId="143" borderId="0" xfId="0" applyNumberFormat="1" applyFont="1" applyFill="1" applyAlignment="1">
      <alignment horizontal="center" vertical="center" wrapText="1"/>
    </xf>
    <xf numFmtId="164" fontId="24" fillId="144" borderId="0" xfId="0" applyNumberFormat="1" applyFont="1" applyFill="1" applyAlignment="1">
      <alignment horizontal="center" vertical="center" wrapText="1"/>
    </xf>
    <xf numFmtId="164" fontId="24" fillId="80" borderId="0" xfId="0" applyNumberFormat="1" applyFont="1" applyFill="1" applyAlignment="1">
      <alignment horizontal="center" vertical="center" wrapText="1"/>
    </xf>
    <xf numFmtId="164" fontId="24" fillId="74" borderId="0" xfId="0" applyNumberFormat="1" applyFont="1" applyFill="1" applyAlignment="1">
      <alignment horizontal="center" vertical="center" wrapText="1"/>
    </xf>
    <xf numFmtId="164" fontId="24" fillId="145" borderId="0" xfId="0" applyNumberFormat="1" applyFont="1" applyFill="1" applyAlignment="1">
      <alignment horizontal="center" vertical="center" wrapText="1"/>
    </xf>
    <xf numFmtId="164" fontId="24" fillId="146" borderId="0" xfId="0" applyNumberFormat="1" applyFont="1" applyFill="1" applyAlignment="1">
      <alignment horizontal="center" vertical="center" wrapText="1"/>
    </xf>
    <xf numFmtId="164" fontId="24" fillId="149" borderId="0" xfId="0" applyNumberFormat="1" applyFont="1" applyFill="1" applyAlignment="1">
      <alignment horizontal="center" vertical="center" wrapText="1"/>
    </xf>
    <xf numFmtId="164" fontId="24" fillId="151" borderId="0" xfId="0" applyNumberFormat="1" applyFont="1" applyFill="1" applyAlignment="1">
      <alignment horizontal="center" vertical="center" wrapText="1"/>
    </xf>
    <xf numFmtId="164" fontId="24" fillId="152" borderId="0" xfId="0" applyNumberFormat="1" applyFont="1" applyFill="1" applyAlignment="1">
      <alignment horizontal="center" vertical="center" wrapText="1"/>
    </xf>
    <xf numFmtId="164" fontId="24" fillId="87" borderId="0" xfId="0" applyNumberFormat="1" applyFont="1" applyFill="1" applyAlignment="1">
      <alignment horizontal="center" vertical="center" wrapText="1"/>
    </xf>
    <xf numFmtId="164" fontId="24" fillId="153" borderId="0" xfId="0" applyNumberFormat="1" applyFont="1" applyFill="1" applyAlignment="1">
      <alignment horizontal="center" vertical="center" wrapText="1"/>
    </xf>
    <xf numFmtId="164" fontId="24" fillId="154" borderId="0" xfId="0" applyNumberFormat="1" applyFont="1" applyFill="1" applyAlignment="1">
      <alignment horizontal="center" vertical="center" wrapText="1"/>
    </xf>
    <xf numFmtId="164" fontId="24" fillId="155" borderId="0" xfId="0" applyNumberFormat="1" applyFont="1" applyFill="1" applyAlignment="1">
      <alignment horizontal="center" vertical="center" wrapText="1"/>
    </xf>
    <xf numFmtId="164" fontId="24" fillId="32" borderId="0" xfId="0" applyNumberFormat="1" applyFont="1" applyFill="1" applyAlignment="1">
      <alignment horizontal="center" vertical="center" wrapText="1"/>
    </xf>
    <xf numFmtId="164" fontId="24" fillId="156" borderId="0" xfId="0" applyNumberFormat="1" applyFont="1" applyFill="1" applyAlignment="1">
      <alignment horizontal="center" vertical="center" wrapText="1"/>
    </xf>
    <xf numFmtId="164" fontId="24" fillId="157" borderId="0" xfId="0" applyNumberFormat="1" applyFont="1" applyFill="1" applyAlignment="1">
      <alignment horizontal="center" vertical="center" wrapText="1"/>
    </xf>
    <xf numFmtId="164" fontId="24" fillId="159" borderId="0" xfId="0" applyNumberFormat="1" applyFont="1" applyFill="1" applyAlignment="1">
      <alignment horizontal="center" vertical="center" wrapText="1"/>
    </xf>
    <xf numFmtId="164" fontId="24" fillId="160" borderId="0" xfId="0" applyNumberFormat="1" applyFont="1" applyFill="1" applyAlignment="1">
      <alignment horizontal="center" vertical="center" wrapText="1"/>
    </xf>
    <xf numFmtId="164" fontId="24" fillId="161" borderId="0" xfId="0" applyNumberFormat="1" applyFont="1" applyFill="1" applyAlignment="1">
      <alignment horizontal="center" vertical="center" wrapText="1"/>
    </xf>
    <xf numFmtId="164" fontId="24" fillId="162" borderId="0" xfId="0" applyNumberFormat="1" applyFont="1" applyFill="1" applyAlignment="1">
      <alignment horizontal="center" vertical="center" wrapText="1"/>
    </xf>
    <xf numFmtId="164" fontId="24" fillId="163" borderId="0" xfId="0" applyNumberFormat="1" applyFont="1" applyFill="1" applyAlignment="1">
      <alignment horizontal="center" vertical="center" wrapText="1"/>
    </xf>
    <xf numFmtId="164" fontId="24" fillId="164" borderId="0" xfId="0" applyNumberFormat="1" applyFont="1" applyFill="1" applyAlignment="1">
      <alignment horizontal="center" vertical="center" wrapText="1"/>
    </xf>
    <xf numFmtId="164" fontId="24" fillId="165" borderId="0" xfId="0" applyNumberFormat="1" applyFont="1" applyFill="1" applyAlignment="1">
      <alignment horizontal="center" vertical="center" wrapText="1"/>
    </xf>
    <xf numFmtId="164" fontId="24" fillId="166" borderId="0" xfId="0" applyNumberFormat="1" applyFont="1" applyFill="1" applyAlignment="1">
      <alignment horizontal="center" vertical="center" wrapText="1"/>
    </xf>
    <xf numFmtId="164" fontId="24" fillId="167" borderId="0" xfId="0" applyNumberFormat="1" applyFont="1" applyFill="1" applyAlignment="1">
      <alignment horizontal="center" vertical="center" wrapText="1"/>
    </xf>
    <xf numFmtId="164" fontId="24" fillId="168" borderId="0" xfId="0" applyNumberFormat="1" applyFont="1" applyFill="1" applyAlignment="1">
      <alignment horizontal="center" vertical="center" wrapText="1"/>
    </xf>
    <xf numFmtId="164" fontId="24" fillId="169" borderId="0" xfId="0" applyNumberFormat="1" applyFont="1" applyFill="1" applyAlignment="1">
      <alignment horizontal="center" vertical="center" wrapText="1"/>
    </xf>
    <xf numFmtId="164" fontId="24" fillId="170" borderId="0" xfId="0" applyNumberFormat="1" applyFont="1" applyFill="1" applyAlignment="1">
      <alignment horizontal="center" vertical="center" wrapText="1"/>
    </xf>
    <xf numFmtId="164" fontId="24" fillId="171" borderId="0" xfId="0" applyNumberFormat="1" applyFont="1" applyFill="1" applyAlignment="1">
      <alignment horizontal="center" vertical="center" wrapText="1"/>
    </xf>
    <xf numFmtId="164" fontId="24" fillId="172" borderId="0" xfId="0" applyNumberFormat="1" applyFont="1" applyFill="1" applyAlignment="1">
      <alignment horizontal="center" vertical="center" wrapText="1"/>
    </xf>
    <xf numFmtId="164" fontId="24" fillId="173" borderId="0" xfId="0" applyNumberFormat="1" applyFont="1" applyFill="1" applyAlignment="1">
      <alignment horizontal="center" vertical="center" wrapText="1"/>
    </xf>
    <xf numFmtId="164" fontId="24" fillId="174" borderId="0" xfId="0" applyNumberFormat="1" applyFont="1" applyFill="1" applyAlignment="1">
      <alignment horizontal="center" vertical="center" wrapText="1"/>
    </xf>
    <xf numFmtId="164" fontId="24" fillId="175" borderId="10" xfId="0" applyNumberFormat="1" applyFont="1" applyFill="1" applyBorder="1" applyAlignment="1">
      <alignment horizontal="center" vertical="center" wrapText="1"/>
    </xf>
    <xf numFmtId="164" fontId="24" fillId="86" borderId="10" xfId="0" applyNumberFormat="1" applyFont="1" applyFill="1" applyBorder="1" applyAlignment="1">
      <alignment horizontal="center" vertical="center" wrapText="1"/>
    </xf>
    <xf numFmtId="164" fontId="24" fillId="176" borderId="10" xfId="0" applyNumberFormat="1" applyFont="1" applyFill="1" applyBorder="1" applyAlignment="1">
      <alignment horizontal="center" vertical="center" wrapText="1"/>
    </xf>
    <xf numFmtId="164" fontId="24" fillId="177" borderId="10" xfId="0" applyNumberFormat="1" applyFont="1" applyFill="1" applyBorder="1" applyAlignment="1">
      <alignment horizontal="center" vertical="center" wrapText="1"/>
    </xf>
    <xf numFmtId="164" fontId="24" fillId="178" borderId="10" xfId="0" applyNumberFormat="1" applyFont="1" applyFill="1" applyBorder="1" applyAlignment="1">
      <alignment horizontal="center" vertical="center" wrapText="1"/>
    </xf>
    <xf numFmtId="164" fontId="24" fillId="179" borderId="10" xfId="0" applyNumberFormat="1" applyFont="1" applyFill="1" applyBorder="1" applyAlignment="1">
      <alignment horizontal="center" vertical="center" wrapText="1"/>
    </xf>
    <xf numFmtId="164" fontId="24" fillId="180" borderId="10" xfId="0" applyNumberFormat="1" applyFont="1" applyFill="1" applyBorder="1" applyAlignment="1">
      <alignment horizontal="center" vertical="center" wrapText="1"/>
    </xf>
    <xf numFmtId="164" fontId="24" fillId="181" borderId="10" xfId="0" applyNumberFormat="1" applyFont="1" applyFill="1" applyBorder="1" applyAlignment="1">
      <alignment horizontal="center" vertical="center" wrapText="1"/>
    </xf>
    <xf numFmtId="164" fontId="24" fillId="182" borderId="10" xfId="0" applyNumberFormat="1" applyFont="1" applyFill="1" applyBorder="1" applyAlignment="1">
      <alignment horizontal="center" vertical="center" wrapText="1"/>
    </xf>
    <xf numFmtId="164" fontId="24" fillId="89" borderId="10" xfId="0" applyNumberFormat="1" applyFont="1" applyFill="1" applyBorder="1" applyAlignment="1">
      <alignment horizontal="center" vertical="center" wrapText="1"/>
    </xf>
    <xf numFmtId="164" fontId="24" fillId="183" borderId="10" xfId="0" applyNumberFormat="1" applyFont="1" applyFill="1" applyBorder="1" applyAlignment="1">
      <alignment horizontal="center" vertical="center" wrapText="1"/>
    </xf>
    <xf numFmtId="164" fontId="24" fillId="184" borderId="0" xfId="0" applyNumberFormat="1" applyFont="1" applyFill="1" applyAlignment="1">
      <alignment horizontal="center" vertical="center" wrapText="1"/>
    </xf>
    <xf numFmtId="164" fontId="24" fillId="185" borderId="0" xfId="0" applyNumberFormat="1" applyFont="1" applyFill="1" applyAlignment="1">
      <alignment horizontal="center" vertical="center" wrapText="1"/>
    </xf>
    <xf numFmtId="164" fontId="24" fillId="186" borderId="0" xfId="0" applyNumberFormat="1" applyFont="1" applyFill="1" applyAlignment="1">
      <alignment horizontal="center" vertical="center" wrapText="1"/>
    </xf>
    <xf numFmtId="164" fontId="24" fillId="187" borderId="0" xfId="0" applyNumberFormat="1" applyFont="1" applyFill="1" applyAlignment="1">
      <alignment horizontal="center" vertical="center" wrapText="1"/>
    </xf>
    <xf numFmtId="164" fontId="24" fillId="188" borderId="0" xfId="0" applyNumberFormat="1" applyFont="1" applyFill="1" applyAlignment="1">
      <alignment horizontal="center" vertical="center" wrapText="1"/>
    </xf>
    <xf numFmtId="164" fontId="24" fillId="189" borderId="0" xfId="0" applyNumberFormat="1" applyFont="1" applyFill="1" applyAlignment="1">
      <alignment horizontal="center" vertical="center" wrapText="1"/>
    </xf>
    <xf numFmtId="164" fontId="24" fillId="190" borderId="0" xfId="0" applyNumberFormat="1" applyFont="1" applyFill="1" applyAlignment="1">
      <alignment horizontal="center" vertical="center" wrapText="1"/>
    </xf>
    <xf numFmtId="164" fontId="24" fillId="191" borderId="0" xfId="0" applyNumberFormat="1" applyFont="1" applyFill="1" applyAlignment="1">
      <alignment horizontal="center" vertical="center" wrapText="1"/>
    </xf>
    <xf numFmtId="164" fontId="24" fillId="192" borderId="0" xfId="0" applyNumberFormat="1" applyFont="1" applyFill="1" applyAlignment="1">
      <alignment horizontal="center" vertical="center" wrapText="1"/>
    </xf>
    <xf numFmtId="164" fontId="24" fillId="193" borderId="0" xfId="0" applyNumberFormat="1" applyFont="1" applyFill="1" applyAlignment="1">
      <alignment horizontal="center" vertical="center" wrapText="1"/>
    </xf>
    <xf numFmtId="164" fontId="24" fillId="194" borderId="0" xfId="0" applyNumberFormat="1" applyFont="1" applyFill="1" applyAlignment="1">
      <alignment horizontal="center" vertical="center" wrapText="1"/>
    </xf>
    <xf numFmtId="164" fontId="24" fillId="195" borderId="0" xfId="0" applyNumberFormat="1" applyFont="1" applyFill="1" applyAlignment="1">
      <alignment horizontal="center" vertical="center" wrapText="1"/>
    </xf>
    <xf numFmtId="164" fontId="24" fillId="196" borderId="0" xfId="0" applyNumberFormat="1" applyFont="1" applyFill="1" applyAlignment="1">
      <alignment horizontal="center" vertical="center" wrapText="1"/>
    </xf>
    <xf numFmtId="164" fontId="24" fillId="197" borderId="0" xfId="0" applyNumberFormat="1" applyFont="1" applyFill="1" applyAlignment="1">
      <alignment horizontal="center" vertical="center" wrapText="1"/>
    </xf>
    <xf numFmtId="164" fontId="24" fillId="198" borderId="0" xfId="0" applyNumberFormat="1" applyFont="1" applyFill="1" applyAlignment="1">
      <alignment horizontal="center" vertical="center" wrapText="1"/>
    </xf>
    <xf numFmtId="164" fontId="24" fillId="199" borderId="0" xfId="0" applyNumberFormat="1" applyFont="1" applyFill="1" applyAlignment="1">
      <alignment horizontal="center" vertical="center" wrapText="1"/>
    </xf>
    <xf numFmtId="164" fontId="24" fillId="200" borderId="0" xfId="0" applyNumberFormat="1" applyFont="1" applyFill="1" applyAlignment="1">
      <alignment horizontal="center" vertical="center" wrapText="1"/>
    </xf>
    <xf numFmtId="164" fontId="24" fillId="201" borderId="0" xfId="0" applyNumberFormat="1" applyFont="1" applyFill="1" applyAlignment="1">
      <alignment horizontal="center" vertical="center" wrapText="1"/>
    </xf>
    <xf numFmtId="164" fontId="24" fillId="202" borderId="0" xfId="0" applyNumberFormat="1" applyFont="1" applyFill="1" applyAlignment="1">
      <alignment horizontal="center" vertical="center" wrapText="1"/>
    </xf>
    <xf numFmtId="164" fontId="24" fillId="203" borderId="0" xfId="0" applyNumberFormat="1" applyFont="1" applyFill="1" applyAlignment="1">
      <alignment horizontal="center" vertical="center" wrapText="1"/>
    </xf>
    <xf numFmtId="164" fontId="24" fillId="204" borderId="0" xfId="0" applyNumberFormat="1" applyFont="1" applyFill="1" applyAlignment="1">
      <alignment horizontal="center" vertical="center" wrapText="1"/>
    </xf>
    <xf numFmtId="164" fontId="24" fillId="84" borderId="0" xfId="0" applyNumberFormat="1" applyFont="1" applyFill="1" applyAlignment="1">
      <alignment horizontal="center" vertical="center" wrapText="1"/>
    </xf>
    <xf numFmtId="164" fontId="24" fillId="207" borderId="0" xfId="0" applyNumberFormat="1" applyFont="1" applyFill="1" applyAlignment="1">
      <alignment horizontal="center" vertical="center" wrapText="1"/>
    </xf>
    <xf numFmtId="164" fontId="24" fillId="208" borderId="0" xfId="0" applyNumberFormat="1" applyFont="1" applyFill="1" applyAlignment="1">
      <alignment horizontal="center" vertical="center" wrapText="1"/>
    </xf>
    <xf numFmtId="164" fontId="24" fillId="209" borderId="0" xfId="0" applyNumberFormat="1" applyFont="1" applyFill="1" applyAlignment="1">
      <alignment horizontal="center" vertical="center" wrapText="1"/>
    </xf>
    <xf numFmtId="164" fontId="24" fillId="210" borderId="0" xfId="0" applyNumberFormat="1" applyFont="1" applyFill="1" applyAlignment="1">
      <alignment horizontal="center" vertical="center" wrapText="1"/>
    </xf>
    <xf numFmtId="164" fontId="24" fillId="211" borderId="0" xfId="0" applyNumberFormat="1" applyFont="1" applyFill="1" applyAlignment="1">
      <alignment horizontal="center" vertical="center" wrapText="1"/>
    </xf>
    <xf numFmtId="164" fontId="24" fillId="212" borderId="0" xfId="0" applyNumberFormat="1" applyFont="1" applyFill="1" applyAlignment="1">
      <alignment horizontal="center" vertical="center" wrapText="1"/>
    </xf>
    <xf numFmtId="164" fontId="24" fillId="205" borderId="0" xfId="0" applyNumberFormat="1" applyFont="1" applyFill="1" applyAlignment="1">
      <alignment horizontal="center" vertical="center" wrapText="1"/>
    </xf>
    <xf numFmtId="164" fontId="24" fillId="213" borderId="0" xfId="0" applyNumberFormat="1" applyFont="1" applyFill="1" applyAlignment="1">
      <alignment horizontal="center" vertical="center" wrapText="1"/>
    </xf>
    <xf numFmtId="164" fontId="27" fillId="158" borderId="0" xfId="0" applyNumberFormat="1" applyFont="1" applyFill="1" applyAlignment="1">
      <alignment horizontal="center" vertical="center" wrapText="1"/>
    </xf>
    <xf numFmtId="164" fontId="27" fillId="189" borderId="0" xfId="0" applyNumberFormat="1" applyFont="1" applyFill="1" applyAlignment="1">
      <alignment horizontal="center" vertical="center" wrapText="1"/>
    </xf>
    <xf numFmtId="164" fontId="27" fillId="96" borderId="0" xfId="0" applyNumberFormat="1" applyFont="1" applyFill="1" applyAlignment="1">
      <alignment horizontal="center" vertical="center" wrapText="1"/>
    </xf>
    <xf numFmtId="164" fontId="27" fillId="121" borderId="0" xfId="0" applyNumberFormat="1" applyFont="1" applyFill="1" applyAlignment="1">
      <alignment horizontal="center" vertical="center" wrapText="1"/>
    </xf>
    <xf numFmtId="164" fontId="27" fillId="51" borderId="0" xfId="0" applyNumberFormat="1" applyFont="1" applyFill="1" applyAlignment="1">
      <alignment horizontal="center" vertical="center" wrapText="1"/>
    </xf>
    <xf numFmtId="164" fontId="27" fillId="9" borderId="0" xfId="0" applyNumberFormat="1" applyFont="1" applyFill="1" applyAlignment="1">
      <alignment horizontal="center" vertical="center" wrapText="1"/>
    </xf>
    <xf numFmtId="164" fontId="27" fillId="197" borderId="0" xfId="0" applyNumberFormat="1" applyFont="1" applyFill="1" applyAlignment="1">
      <alignment horizontal="center" vertical="center" wrapText="1"/>
    </xf>
    <xf numFmtId="164" fontId="27" fillId="136" borderId="0" xfId="0" applyNumberFormat="1" applyFont="1" applyFill="1" applyAlignment="1">
      <alignment horizontal="center" vertical="center" wrapText="1"/>
    </xf>
    <xf numFmtId="164" fontId="27" fillId="68" borderId="0" xfId="0" applyNumberFormat="1" applyFont="1" applyFill="1" applyAlignment="1">
      <alignment horizontal="center" vertical="center" wrapText="1"/>
    </xf>
    <xf numFmtId="164" fontId="27" fillId="206" borderId="0" xfId="0" applyNumberFormat="1" applyFont="1" applyFill="1" applyAlignment="1">
      <alignment horizontal="center" vertical="center" wrapText="1"/>
    </xf>
    <xf numFmtId="164" fontId="27" fillId="148" borderId="0" xfId="0" applyNumberFormat="1" applyFont="1" applyFill="1" applyAlignment="1">
      <alignment horizontal="center" vertical="center" wrapText="1"/>
    </xf>
    <xf numFmtId="164" fontId="27" fillId="147" borderId="0" xfId="0" applyNumberFormat="1" applyFont="1" applyFill="1" applyAlignment="1">
      <alignment horizontal="center" vertical="center" wrapText="1"/>
    </xf>
    <xf numFmtId="1" fontId="27" fillId="82" borderId="0" xfId="0" applyNumberFormat="1" applyFont="1" applyFill="1" applyAlignment="1">
      <alignment horizontal="center" vertical="center" wrapText="1"/>
    </xf>
    <xf numFmtId="164" fontId="27" fillId="175" borderId="0" xfId="0" applyNumberFormat="1" applyFont="1" applyFill="1" applyAlignment="1">
      <alignment horizontal="center" vertical="center" wrapText="1"/>
    </xf>
    <xf numFmtId="164" fontId="27" fillId="27" borderId="0" xfId="0" applyNumberFormat="1" applyFont="1" applyFill="1" applyAlignment="1">
      <alignment horizontal="center" vertical="center" wrapText="1"/>
    </xf>
    <xf numFmtId="164" fontId="27" fillId="89" borderId="0" xfId="0" applyNumberFormat="1" applyFont="1" applyFill="1" applyAlignment="1">
      <alignment horizontal="center" vertical="center" wrapText="1"/>
    </xf>
    <xf numFmtId="164" fontId="27" fillId="150" borderId="0" xfId="0" applyNumberFormat="1" applyFont="1" applyFill="1" applyAlignment="1">
      <alignment horizontal="center" vertical="center" wrapText="1"/>
    </xf>
    <xf numFmtId="164" fontId="27" fillId="0" borderId="0" xfId="0" applyNumberFormat="1" applyFont="1" applyFill="1" applyAlignment="1">
      <alignment horizontal="center" vertical="center" wrapText="1"/>
    </xf>
    <xf numFmtId="1" fontId="27" fillId="84" borderId="0" xfId="0" applyNumberFormat="1" applyFont="1" applyFill="1" applyAlignment="1">
      <alignment horizontal="center" vertical="center" wrapText="1"/>
    </xf>
    <xf numFmtId="1" fontId="27" fillId="85" borderId="0" xfId="0" applyNumberFormat="1" applyFont="1" applyFill="1" applyAlignment="1">
      <alignment horizontal="center" vertical="center" wrapText="1"/>
    </xf>
    <xf numFmtId="1" fontId="0" fillId="0" borderId="0" xfId="0" applyNumberFormat="1"/>
    <xf numFmtId="0" fontId="28" fillId="0" borderId="0" xfId="0" applyFont="1" applyAlignment="1">
      <alignment horizontal="left" vertical="center"/>
    </xf>
    <xf numFmtId="164" fontId="24" fillId="206" borderId="0" xfId="0" applyNumberFormat="1" applyFont="1" applyFill="1" applyAlignment="1">
      <alignment horizontal="center" vertical="center" wrapText="1"/>
    </xf>
    <xf numFmtId="0" fontId="19" fillId="0" borderId="0" xfId="0" applyFont="1"/>
    <xf numFmtId="164" fontId="24" fillId="12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" fontId="24" fillId="201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right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Check Cell" xfId="14" builtinId="23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 2 2" xfId="44"/>
    <cellStyle name="Normal 3" xfId="45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tabSelected="1" topLeftCell="A16" workbookViewId="0">
      <selection activeCell="A55" sqref="A55"/>
    </sheetView>
  </sheetViews>
  <sheetFormatPr defaultRowHeight="15" x14ac:dyDescent="0.25"/>
  <cols>
    <col min="1" max="1" width="31.28515625" customWidth="1"/>
    <col min="2" max="13" width="6.42578125" customWidth="1"/>
    <col min="16" max="16" width="8.42578125" customWidth="1"/>
    <col min="17" max="17" width="6.42578125" customWidth="1"/>
    <col min="18" max="18" width="4.5703125" bestFit="1" customWidth="1"/>
    <col min="19" max="19" width="4.28515625" bestFit="1" customWidth="1"/>
    <col min="20" max="20" width="3.5703125" bestFit="1" customWidth="1"/>
    <col min="21" max="27" width="4.28515625" bestFit="1" customWidth="1"/>
    <col min="28" max="29" width="5.28515625" bestFit="1" customWidth="1"/>
  </cols>
  <sheetData>
    <row r="1" spans="1:32" ht="15" customHeight="1" x14ac:dyDescent="0.25">
      <c r="A1" s="286" t="s">
        <v>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P1" t="s">
        <v>38</v>
      </c>
    </row>
    <row r="2" spans="1:32" x14ac:dyDescent="0.25">
      <c r="A2" s="3" t="s">
        <v>0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 t="s">
        <v>1</v>
      </c>
      <c r="R2" s="1">
        <v>1</v>
      </c>
      <c r="S2" s="1">
        <v>2</v>
      </c>
      <c r="T2" s="1">
        <v>3</v>
      </c>
      <c r="U2" s="1">
        <v>4</v>
      </c>
      <c r="V2" s="1">
        <v>5</v>
      </c>
      <c r="W2" s="1">
        <v>6</v>
      </c>
      <c r="X2" s="1">
        <v>7</v>
      </c>
      <c r="Y2" s="1">
        <v>8</v>
      </c>
      <c r="Z2" s="1">
        <v>9</v>
      </c>
      <c r="AA2" s="1">
        <v>10</v>
      </c>
      <c r="AB2" s="1">
        <v>11</v>
      </c>
      <c r="AC2" s="1">
        <v>12</v>
      </c>
    </row>
    <row r="3" spans="1:32" x14ac:dyDescent="0.25">
      <c r="A3" s="2" t="s">
        <v>9</v>
      </c>
      <c r="B3" s="23">
        <v>14</v>
      </c>
      <c r="C3" s="24">
        <v>16.600000000000001</v>
      </c>
      <c r="D3" s="25">
        <v>24.1</v>
      </c>
      <c r="E3" s="26">
        <v>28</v>
      </c>
      <c r="F3" s="27">
        <v>31.5</v>
      </c>
      <c r="G3" s="28">
        <v>33.200000000000003</v>
      </c>
      <c r="H3" s="29">
        <v>33.700000000000003</v>
      </c>
      <c r="I3" s="266">
        <v>34.5</v>
      </c>
      <c r="J3" s="31">
        <v>31</v>
      </c>
      <c r="K3" s="32">
        <v>25.3</v>
      </c>
      <c r="L3" s="33">
        <v>18.2</v>
      </c>
      <c r="M3" s="34">
        <v>15.5</v>
      </c>
      <c r="N3" s="30">
        <v>34.5</v>
      </c>
      <c r="O3" s="15">
        <f>N3/N$29</f>
        <v>0.93243243243243246</v>
      </c>
      <c r="R3" s="281">
        <f t="shared" ref="R3:R11" si="0">B3-B29</f>
        <v>-1.8000000000000007</v>
      </c>
      <c r="S3" s="281">
        <f t="shared" ref="S3:S11" si="1">C3-C29</f>
        <v>-1</v>
      </c>
      <c r="T3" s="281">
        <f t="shared" ref="T3:T11" si="2">D3-D29</f>
        <v>0.80000000000000071</v>
      </c>
      <c r="U3" s="281">
        <f t="shared" ref="U3:U11" si="3">E3-E29</f>
        <v>0.39999999999999858</v>
      </c>
      <c r="V3" s="281">
        <f t="shared" ref="V3:V11" si="4">F3-F29</f>
        <v>0.60000000000000142</v>
      </c>
      <c r="W3" s="281">
        <f t="shared" ref="W3:W11" si="5">G3-G29</f>
        <v>-3.3999999999999986</v>
      </c>
      <c r="X3" s="281">
        <f t="shared" ref="X3:X11" si="6">H3-H29</f>
        <v>-2.5</v>
      </c>
      <c r="Y3" s="281">
        <f t="shared" ref="Y3:Y11" si="7">I3-I29</f>
        <v>-2.5</v>
      </c>
      <c r="Z3" s="281">
        <f t="shared" ref="Z3:Z11" si="8">J3-J29</f>
        <v>0.80000000000000071</v>
      </c>
      <c r="AA3" s="281">
        <f t="shared" ref="AA3:AA11" si="9">K3-K29</f>
        <v>-2</v>
      </c>
      <c r="AB3" s="281">
        <f t="shared" ref="AB3:AB11" si="10">L3-L29</f>
        <v>-1.1000000000000014</v>
      </c>
      <c r="AC3" s="281">
        <f t="shared" ref="AC3:AC11" si="11">M3-M29</f>
        <v>2</v>
      </c>
    </row>
    <row r="4" spans="1:32" x14ac:dyDescent="0.25">
      <c r="A4" s="2" t="s">
        <v>10</v>
      </c>
      <c r="B4" s="35">
        <v>5.8</v>
      </c>
      <c r="C4" s="36">
        <v>6.3</v>
      </c>
      <c r="D4" s="37">
        <v>9.6</v>
      </c>
      <c r="E4" s="38">
        <v>13.5</v>
      </c>
      <c r="F4" s="39">
        <v>17.399999999999999</v>
      </c>
      <c r="G4" s="40">
        <v>19.7</v>
      </c>
      <c r="H4" s="41">
        <v>22</v>
      </c>
      <c r="I4" s="42">
        <v>22.1</v>
      </c>
      <c r="J4" s="43">
        <v>18.8</v>
      </c>
      <c r="K4" s="44">
        <v>14.5</v>
      </c>
      <c r="L4" s="45">
        <v>9.6999999999999993</v>
      </c>
      <c r="M4" s="46">
        <v>6.4</v>
      </c>
      <c r="N4" s="47">
        <v>13.82</v>
      </c>
      <c r="O4" s="15">
        <f>N4/N$30</f>
        <v>1.0032667876588022</v>
      </c>
      <c r="R4" s="281">
        <f t="shared" si="0"/>
        <v>4.6999999999999993</v>
      </c>
      <c r="S4" s="281">
        <f t="shared" si="1"/>
        <v>2.6999999999999997</v>
      </c>
      <c r="T4" s="281">
        <f t="shared" si="2"/>
        <v>0.90000000000000036</v>
      </c>
      <c r="U4" s="281">
        <f t="shared" si="3"/>
        <v>-1.5999999999999996</v>
      </c>
      <c r="V4" s="281">
        <f t="shared" si="4"/>
        <v>-2.7000000000000028</v>
      </c>
      <c r="W4" s="281">
        <f t="shared" si="5"/>
        <v>-3.3000000000000007</v>
      </c>
      <c r="X4" s="281">
        <f t="shared" si="6"/>
        <v>-3.6000000000000014</v>
      </c>
      <c r="Y4" s="281">
        <f t="shared" si="7"/>
        <v>-3.2999999999999972</v>
      </c>
      <c r="Z4" s="281">
        <f t="shared" si="8"/>
        <v>-1.1999999999999993</v>
      </c>
      <c r="AA4" s="281">
        <f t="shared" si="9"/>
        <v>0.69999999999999929</v>
      </c>
      <c r="AB4" s="281">
        <f t="shared" si="10"/>
        <v>2.7999999999999989</v>
      </c>
      <c r="AC4" s="281">
        <f t="shared" si="11"/>
        <v>4.4000000000000004</v>
      </c>
    </row>
    <row r="5" spans="1:32" x14ac:dyDescent="0.25">
      <c r="A5" s="20" t="s">
        <v>11</v>
      </c>
      <c r="B5" s="48">
        <v>3.4</v>
      </c>
      <c r="C5" s="48">
        <v>3.5</v>
      </c>
      <c r="D5" s="49">
        <v>6.1</v>
      </c>
      <c r="E5" s="50">
        <v>9.1</v>
      </c>
      <c r="F5" s="51">
        <v>12.9</v>
      </c>
      <c r="G5" s="52">
        <v>15.4</v>
      </c>
      <c r="H5" s="53">
        <v>17.600000000000001</v>
      </c>
      <c r="I5" s="54">
        <v>17.5</v>
      </c>
      <c r="J5" s="55">
        <v>14.7</v>
      </c>
      <c r="K5" s="56">
        <v>11</v>
      </c>
      <c r="L5" s="57">
        <v>7.1</v>
      </c>
      <c r="M5" s="58">
        <v>4</v>
      </c>
      <c r="N5" s="59">
        <v>10.19</v>
      </c>
      <c r="O5" s="21">
        <f>N5/N$31</f>
        <v>1.0888111535004079</v>
      </c>
      <c r="R5" s="281">
        <f t="shared" si="0"/>
        <v>4.9349462365591403</v>
      </c>
      <c r="S5" s="281">
        <f t="shared" si="1"/>
        <v>3.4260878489326765</v>
      </c>
      <c r="T5" s="281">
        <f t="shared" si="2"/>
        <v>1.8312903225806449</v>
      </c>
      <c r="U5" s="281">
        <f t="shared" si="3"/>
        <v>-0.77533333333333232</v>
      </c>
      <c r="V5" s="281">
        <f t="shared" si="4"/>
        <v>-1.9919354838709697</v>
      </c>
      <c r="W5" s="281">
        <f t="shared" si="5"/>
        <v>-2.3328888888888901</v>
      </c>
      <c r="X5" s="281">
        <f t="shared" si="6"/>
        <v>-2.2796774193548401</v>
      </c>
      <c r="Y5" s="281">
        <f t="shared" si="7"/>
        <v>-2.0056989247311776</v>
      </c>
      <c r="Z5" s="281">
        <f t="shared" si="8"/>
        <v>-2.777777777778212E-2</v>
      </c>
      <c r="AA5" s="281">
        <f t="shared" si="9"/>
        <v>1.5986021505376335</v>
      </c>
      <c r="AB5" s="281">
        <f t="shared" si="10"/>
        <v>3.2053333333333325</v>
      </c>
      <c r="AC5" s="281">
        <f t="shared" si="11"/>
        <v>4.4110752688172044</v>
      </c>
    </row>
    <row r="6" spans="1:32" x14ac:dyDescent="0.25">
      <c r="A6" s="2" t="s">
        <v>12</v>
      </c>
      <c r="B6" s="60">
        <v>0.8</v>
      </c>
      <c r="C6" s="61">
        <v>0.5</v>
      </c>
      <c r="D6" s="62">
        <v>2.6</v>
      </c>
      <c r="E6" s="63">
        <v>4.5999999999999996</v>
      </c>
      <c r="F6" s="64">
        <v>8.1999999999999993</v>
      </c>
      <c r="G6" s="65">
        <v>10.8</v>
      </c>
      <c r="H6" s="66">
        <v>12</v>
      </c>
      <c r="I6" s="67">
        <v>11.8</v>
      </c>
      <c r="J6" s="68">
        <v>10.6</v>
      </c>
      <c r="K6" s="69">
        <v>7.5</v>
      </c>
      <c r="L6" s="70">
        <v>4.2</v>
      </c>
      <c r="M6" s="71">
        <v>1.5</v>
      </c>
      <c r="N6" s="36">
        <v>6.26</v>
      </c>
      <c r="O6" s="15">
        <f>N6/N$32</f>
        <v>1.2478405315614618</v>
      </c>
      <c r="R6" s="281">
        <f t="shared" si="0"/>
        <v>5.0999999999999996</v>
      </c>
      <c r="S6" s="281">
        <f t="shared" si="1"/>
        <v>3.8</v>
      </c>
      <c r="T6" s="281">
        <f t="shared" si="2"/>
        <v>2.4</v>
      </c>
      <c r="U6" s="281">
        <f t="shared" si="3"/>
        <v>9.9999999999999645E-2</v>
      </c>
      <c r="V6" s="281">
        <f t="shared" si="4"/>
        <v>-1.1000000000000014</v>
      </c>
      <c r="W6" s="281">
        <f t="shared" si="5"/>
        <v>-1.2999999999999989</v>
      </c>
      <c r="X6" s="281">
        <f t="shared" si="6"/>
        <v>-2</v>
      </c>
      <c r="Y6" s="281">
        <f t="shared" si="7"/>
        <v>-2</v>
      </c>
      <c r="Z6" s="281">
        <f t="shared" si="8"/>
        <v>0.59999999999999964</v>
      </c>
      <c r="AA6" s="281">
        <f t="shared" si="9"/>
        <v>1.7999999999999998</v>
      </c>
      <c r="AB6" s="281">
        <f t="shared" si="10"/>
        <v>3.1</v>
      </c>
      <c r="AC6" s="281">
        <f t="shared" si="11"/>
        <v>4.4000000000000004</v>
      </c>
    </row>
    <row r="7" spans="1:32" x14ac:dyDescent="0.25">
      <c r="A7" s="2" t="s">
        <v>13</v>
      </c>
      <c r="B7" s="265">
        <v>-15.4</v>
      </c>
      <c r="C7" s="73">
        <v>-15</v>
      </c>
      <c r="D7" s="74">
        <v>-11.1</v>
      </c>
      <c r="E7" s="75">
        <v>-4.7</v>
      </c>
      <c r="F7" s="76">
        <v>-1.1000000000000001</v>
      </c>
      <c r="G7" s="77">
        <v>2.2999999999999998</v>
      </c>
      <c r="H7" s="78">
        <v>5</v>
      </c>
      <c r="I7" s="78">
        <v>5</v>
      </c>
      <c r="J7" s="79">
        <v>2</v>
      </c>
      <c r="K7" s="80">
        <v>-3.4</v>
      </c>
      <c r="L7" s="81">
        <v>-6.9</v>
      </c>
      <c r="M7" s="82">
        <v>-14.8</v>
      </c>
      <c r="N7" s="72">
        <v>-15.4</v>
      </c>
      <c r="O7" s="22">
        <f>N7/N$33</f>
        <v>0.63900414937759331</v>
      </c>
      <c r="R7" s="281">
        <f t="shared" si="0"/>
        <v>8.7000000000000011</v>
      </c>
      <c r="S7" s="281">
        <f t="shared" si="1"/>
        <v>7.1999999999999993</v>
      </c>
      <c r="T7" s="281">
        <f t="shared" si="2"/>
        <v>3.9000000000000004</v>
      </c>
      <c r="U7" s="281">
        <f t="shared" si="3"/>
        <v>1.5999999999999996</v>
      </c>
      <c r="V7" s="281">
        <f t="shared" si="4"/>
        <v>0.89999999999999991</v>
      </c>
      <c r="W7" s="281">
        <f t="shared" si="5"/>
        <v>-0.30000000000000027</v>
      </c>
      <c r="X7" s="281">
        <f t="shared" si="6"/>
        <v>-0.59999999999999964</v>
      </c>
      <c r="Y7" s="281">
        <f t="shared" si="7"/>
        <v>0.70000000000000018</v>
      </c>
      <c r="Z7" s="281">
        <f t="shared" si="8"/>
        <v>0.30000000000000004</v>
      </c>
      <c r="AA7" s="281">
        <f t="shared" si="9"/>
        <v>3.1</v>
      </c>
      <c r="AB7" s="281">
        <f t="shared" si="10"/>
        <v>6.1999999999999993</v>
      </c>
      <c r="AC7" s="281">
        <f t="shared" si="11"/>
        <v>6.0999999999999979</v>
      </c>
    </row>
    <row r="8" spans="1:32" x14ac:dyDescent="0.25">
      <c r="A8" s="3" t="s">
        <v>15</v>
      </c>
      <c r="B8" s="83">
        <v>66.599999999999994</v>
      </c>
      <c r="C8" s="84">
        <v>50.6</v>
      </c>
      <c r="D8" s="85">
        <v>60.6</v>
      </c>
      <c r="E8" s="86">
        <v>40.9</v>
      </c>
      <c r="F8" s="87">
        <v>55.6</v>
      </c>
      <c r="G8" s="88">
        <v>66</v>
      </c>
      <c r="H8" s="89">
        <v>76.5</v>
      </c>
      <c r="I8" s="90">
        <v>85.9</v>
      </c>
      <c r="J8" s="91">
        <v>82.4</v>
      </c>
      <c r="K8" s="92">
        <v>89.6</v>
      </c>
      <c r="L8" s="93">
        <v>87.2</v>
      </c>
      <c r="M8" s="269">
        <v>76.3</v>
      </c>
      <c r="N8" s="94">
        <v>838.2</v>
      </c>
      <c r="O8" s="15">
        <f>N8/N$34</f>
        <v>1.6494155614152468</v>
      </c>
      <c r="R8" s="281">
        <f t="shared" si="0"/>
        <v>43.533333333333331</v>
      </c>
      <c r="S8" s="281">
        <f t="shared" si="1"/>
        <v>27.233333333333331</v>
      </c>
      <c r="T8" s="281">
        <f t="shared" si="2"/>
        <v>30.893333333333334</v>
      </c>
      <c r="U8" s="281">
        <f t="shared" si="3"/>
        <v>11.979999999999997</v>
      </c>
      <c r="V8" s="281">
        <f t="shared" si="4"/>
        <v>-5.6433333333333167</v>
      </c>
      <c r="W8" s="281">
        <f t="shared" si="5"/>
        <v>-6.2333333333333485</v>
      </c>
      <c r="X8" s="281">
        <f t="shared" si="6"/>
        <v>7.5066666666666748</v>
      </c>
      <c r="Y8" s="281">
        <f t="shared" si="7"/>
        <v>30.216666666666676</v>
      </c>
      <c r="Z8" s="281">
        <f t="shared" si="8"/>
        <v>34.46</v>
      </c>
      <c r="AA8" s="281">
        <f t="shared" si="9"/>
        <v>58.47</v>
      </c>
      <c r="AB8" s="281">
        <f t="shared" si="10"/>
        <v>53.180000000000007</v>
      </c>
      <c r="AC8" s="281">
        <f t="shared" si="11"/>
        <v>44.423333333333332</v>
      </c>
    </row>
    <row r="9" spans="1:32" x14ac:dyDescent="0.25">
      <c r="A9" s="2" t="s">
        <v>14</v>
      </c>
      <c r="B9" s="95">
        <v>18</v>
      </c>
      <c r="C9" s="96">
        <v>15</v>
      </c>
      <c r="D9" s="97">
        <v>16</v>
      </c>
      <c r="E9" s="98">
        <v>13</v>
      </c>
      <c r="F9" s="99">
        <v>13</v>
      </c>
      <c r="G9" s="100">
        <v>14</v>
      </c>
      <c r="H9" s="99">
        <v>14</v>
      </c>
      <c r="I9" s="99">
        <v>14</v>
      </c>
      <c r="J9" s="101">
        <v>16</v>
      </c>
      <c r="K9" s="102">
        <v>17</v>
      </c>
      <c r="L9" s="273">
        <v>19</v>
      </c>
      <c r="M9" s="102">
        <v>8</v>
      </c>
      <c r="N9" s="103">
        <f>SUM(B9:M9)</f>
        <v>177</v>
      </c>
      <c r="O9" s="15">
        <f>N9/N$35</f>
        <v>1.2232204561161022</v>
      </c>
      <c r="P9" s="4"/>
      <c r="R9" s="281">
        <f t="shared" si="0"/>
        <v>4.9000000000000004</v>
      </c>
      <c r="S9" s="281">
        <f t="shared" si="1"/>
        <v>4.1999999999999993</v>
      </c>
      <c r="T9" s="281">
        <f t="shared" si="2"/>
        <v>3.5999999999999996</v>
      </c>
      <c r="U9" s="281">
        <f t="shared" si="3"/>
        <v>2.8000000000000007</v>
      </c>
      <c r="V9" s="281">
        <f t="shared" si="4"/>
        <v>0.90000000000000036</v>
      </c>
      <c r="W9" s="281">
        <f t="shared" si="5"/>
        <v>1.0999999999999996</v>
      </c>
      <c r="X9" s="281">
        <f t="shared" si="6"/>
        <v>1.3000000000000007</v>
      </c>
      <c r="Y9" s="281">
        <f t="shared" si="7"/>
        <v>3.0999999999999996</v>
      </c>
      <c r="Z9" s="281">
        <f t="shared" si="8"/>
        <v>6.1999999999999993</v>
      </c>
      <c r="AA9" s="281">
        <f t="shared" si="9"/>
        <v>6.1</v>
      </c>
      <c r="AB9" s="281">
        <f t="shared" si="10"/>
        <v>4.6999999999999993</v>
      </c>
      <c r="AC9" s="281">
        <f t="shared" si="11"/>
        <v>-6.6</v>
      </c>
    </row>
    <row r="10" spans="1:32" x14ac:dyDescent="0.25">
      <c r="A10" s="2" t="s">
        <v>2</v>
      </c>
      <c r="B10" s="279">
        <v>6</v>
      </c>
      <c r="C10" s="280">
        <v>6</v>
      </c>
      <c r="D10" s="104">
        <v>4</v>
      </c>
      <c r="E10" s="105">
        <v>2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7">
        <v>3</v>
      </c>
      <c r="M10" s="108">
        <v>5</v>
      </c>
      <c r="N10" s="109">
        <v>26</v>
      </c>
      <c r="O10" s="16">
        <f>N10/N$36</f>
        <v>0.51904761904761909</v>
      </c>
      <c r="R10" s="281">
        <f t="shared" si="0"/>
        <v>-7.761467889908257</v>
      </c>
      <c r="S10" s="281">
        <f t="shared" si="1"/>
        <v>-5.0091743119266052</v>
      </c>
      <c r="T10" s="281">
        <f t="shared" si="2"/>
        <v>-2.9724770642201834</v>
      </c>
      <c r="U10" s="281">
        <f t="shared" si="3"/>
        <v>0.1651376146788992</v>
      </c>
      <c r="V10" s="281">
        <f t="shared" si="4"/>
        <v>0</v>
      </c>
      <c r="W10" s="281">
        <f t="shared" si="5"/>
        <v>0</v>
      </c>
      <c r="X10" s="281">
        <f t="shared" si="6"/>
        <v>0</v>
      </c>
      <c r="Y10" s="281">
        <f t="shared" si="7"/>
        <v>0</v>
      </c>
      <c r="Z10" s="281">
        <f t="shared" si="8"/>
        <v>0</v>
      </c>
      <c r="AA10" s="281">
        <f t="shared" si="9"/>
        <v>-0.18348623853211007</v>
      </c>
      <c r="AB10" s="281">
        <f t="shared" si="10"/>
        <v>-2.3211009174311927</v>
      </c>
      <c r="AC10" s="281">
        <f t="shared" si="11"/>
        <v>-6.0091743119266052</v>
      </c>
      <c r="AD10" s="9"/>
      <c r="AE10" s="9"/>
      <c r="AF10" s="9"/>
    </row>
    <row r="11" spans="1:32" s="10" customFormat="1" x14ac:dyDescent="0.25">
      <c r="A11" s="2" t="s">
        <v>17</v>
      </c>
      <c r="B11" s="274">
        <v>6.2348387096774198</v>
      </c>
      <c r="C11" s="111">
        <v>5.8793388429752067</v>
      </c>
      <c r="D11" s="112">
        <v>5.7175268817204294</v>
      </c>
      <c r="E11" s="113">
        <v>4.9884444444444451</v>
      </c>
      <c r="F11" s="114">
        <v>4.7831182795698926</v>
      </c>
      <c r="G11" s="115">
        <v>4.4622222222222216</v>
      </c>
      <c r="H11" s="116">
        <v>4.3472043010752683</v>
      </c>
      <c r="I11" s="117">
        <v>4.1956989247311824</v>
      </c>
      <c r="J11" s="118">
        <v>4.389555555555555</v>
      </c>
      <c r="K11" s="119">
        <v>5.1010752688172039</v>
      </c>
      <c r="L11" s="120">
        <v>5.2571111111111106</v>
      </c>
      <c r="M11" s="121">
        <v>5.6025806451612903</v>
      </c>
      <c r="N11" s="122">
        <f>AVERAGE(B11:M11)</f>
        <v>5.0798929322551016</v>
      </c>
      <c r="O11" s="15">
        <f>N11/N$37</f>
        <v>1.4407856531946841</v>
      </c>
      <c r="R11" s="281">
        <f t="shared" si="0"/>
        <v>2.8902150537634417</v>
      </c>
      <c r="S11" s="281">
        <f t="shared" si="1"/>
        <v>2.3131319464234834</v>
      </c>
      <c r="T11" s="281">
        <f t="shared" si="2"/>
        <v>1.7670967741935479</v>
      </c>
      <c r="U11" s="281">
        <f t="shared" si="3"/>
        <v>0.85100000000000087</v>
      </c>
      <c r="V11" s="281">
        <f t="shared" si="4"/>
        <v>0.90580645161290363</v>
      </c>
      <c r="W11" s="281">
        <f t="shared" si="5"/>
        <v>1.0854444444444442</v>
      </c>
      <c r="X11" s="281">
        <f t="shared" si="6"/>
        <v>1.0101075268817197</v>
      </c>
      <c r="Y11" s="281">
        <f t="shared" si="7"/>
        <v>1.0017204301075262</v>
      </c>
      <c r="Z11" s="281">
        <f t="shared" si="8"/>
        <v>1.0812222222222223</v>
      </c>
      <c r="AA11" s="281">
        <f t="shared" si="9"/>
        <v>1.6791397849462362</v>
      </c>
      <c r="AB11" s="281">
        <f t="shared" si="10"/>
        <v>1.7786666666666666</v>
      </c>
      <c r="AC11" s="281">
        <f t="shared" si="11"/>
        <v>2.285806451612904</v>
      </c>
    </row>
    <row r="12" spans="1:32" x14ac:dyDescent="0.25">
      <c r="A12" t="s">
        <v>3</v>
      </c>
      <c r="B12" s="19" t="s">
        <v>22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T12" s="9"/>
    </row>
    <row r="13" spans="1:32" x14ac:dyDescent="0.25"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T13" s="9"/>
    </row>
    <row r="14" spans="1:32" x14ac:dyDescent="0.25">
      <c r="A14" s="286" t="s">
        <v>5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P14" t="s">
        <v>39</v>
      </c>
      <c r="Q14" s="14"/>
      <c r="T14" s="9"/>
    </row>
    <row r="15" spans="1:32" x14ac:dyDescent="0.25">
      <c r="A15" s="3" t="s">
        <v>0</v>
      </c>
      <c r="B15" s="125">
        <v>1</v>
      </c>
      <c r="C15" s="125">
        <v>2</v>
      </c>
      <c r="D15" s="125">
        <v>3</v>
      </c>
      <c r="E15" s="125">
        <v>4</v>
      </c>
      <c r="F15" s="125">
        <v>5</v>
      </c>
      <c r="G15" s="125">
        <v>6</v>
      </c>
      <c r="H15" s="125">
        <v>7</v>
      </c>
      <c r="I15" s="125">
        <v>8</v>
      </c>
      <c r="J15" s="125">
        <v>9</v>
      </c>
      <c r="K15" s="125">
        <v>10</v>
      </c>
      <c r="L15" s="125">
        <v>11</v>
      </c>
      <c r="M15" s="125">
        <v>12</v>
      </c>
      <c r="N15" s="125" t="s">
        <v>1</v>
      </c>
      <c r="R15" s="1">
        <v>1</v>
      </c>
      <c r="S15" s="1">
        <v>2</v>
      </c>
      <c r="T15" s="1">
        <v>3</v>
      </c>
      <c r="U15" s="1">
        <v>4</v>
      </c>
      <c r="V15" s="1">
        <v>5</v>
      </c>
      <c r="W15" s="1">
        <v>6</v>
      </c>
      <c r="X15" s="1">
        <v>7</v>
      </c>
      <c r="Y15" s="1">
        <v>8</v>
      </c>
      <c r="Z15" s="1">
        <v>9</v>
      </c>
      <c r="AA15" s="1">
        <v>10</v>
      </c>
      <c r="AB15" s="1">
        <v>11</v>
      </c>
      <c r="AC15" s="1">
        <v>12</v>
      </c>
    </row>
    <row r="16" spans="1:32" x14ac:dyDescent="0.25">
      <c r="A16" s="2" t="s">
        <v>9</v>
      </c>
      <c r="B16" s="126">
        <v>10.4</v>
      </c>
      <c r="C16" s="127">
        <v>12.8</v>
      </c>
      <c r="D16" s="128">
        <v>15.9</v>
      </c>
      <c r="E16" s="129">
        <v>25.7</v>
      </c>
      <c r="F16" s="130">
        <v>26.4</v>
      </c>
      <c r="G16" s="131">
        <v>30.2</v>
      </c>
      <c r="H16" s="263">
        <v>31.2</v>
      </c>
      <c r="I16" s="133">
        <v>31.1</v>
      </c>
      <c r="J16" s="134">
        <v>26.2</v>
      </c>
      <c r="K16" s="135">
        <v>20.7</v>
      </c>
      <c r="L16" s="136">
        <v>14.7</v>
      </c>
      <c r="M16" s="137">
        <v>12.4</v>
      </c>
      <c r="N16" s="132">
        <v>31.2</v>
      </c>
      <c r="O16" s="15">
        <f>N16/N$29</f>
        <v>0.84324324324324318</v>
      </c>
      <c r="R16" s="281">
        <f t="shared" ref="R16:R24" si="12">B16-B29</f>
        <v>-5.4</v>
      </c>
      <c r="S16" s="281">
        <f t="shared" ref="S16:S24" si="13">C16-C29</f>
        <v>-4.8000000000000007</v>
      </c>
      <c r="T16" s="281">
        <f t="shared" ref="T16:T24" si="14">D16-D29</f>
        <v>-7.4</v>
      </c>
      <c r="U16" s="281">
        <f t="shared" ref="U16:U24" si="15">E16-E29</f>
        <v>-1.9000000000000021</v>
      </c>
      <c r="V16" s="281">
        <f t="shared" ref="V16:V24" si="16">F16-F29</f>
        <v>-4.5</v>
      </c>
      <c r="W16" s="281">
        <f t="shared" ref="W16:W24" si="17">G16-G29</f>
        <v>-6.4000000000000021</v>
      </c>
      <c r="X16" s="281">
        <f t="shared" ref="X16:X24" si="18">H16-H29</f>
        <v>-5.0000000000000036</v>
      </c>
      <c r="Y16" s="281">
        <f t="shared" ref="Y16:Y24" si="19">I16-I29</f>
        <v>-5.8999999999999986</v>
      </c>
      <c r="Z16" s="281">
        <f t="shared" ref="Z16:Z24" si="20">J16-J29</f>
        <v>-4</v>
      </c>
      <c r="AA16" s="281">
        <f t="shared" ref="AA16:AA24" si="21">K16-K29</f>
        <v>-6.6000000000000014</v>
      </c>
      <c r="AB16" s="281">
        <f t="shared" ref="AB16:AB24" si="22">L16-L29</f>
        <v>-4.6000000000000014</v>
      </c>
      <c r="AC16" s="281">
        <f t="shared" ref="AC16:AC24" si="23">M16-M29</f>
        <v>-1.0999999999999996</v>
      </c>
    </row>
    <row r="17" spans="1:31" x14ac:dyDescent="0.25">
      <c r="A17" s="2" t="s">
        <v>10</v>
      </c>
      <c r="B17" s="62">
        <v>2.5</v>
      </c>
      <c r="C17" s="138">
        <v>2.8</v>
      </c>
      <c r="D17" s="139">
        <v>5.5</v>
      </c>
      <c r="E17" s="140">
        <v>10.199999999999999</v>
      </c>
      <c r="F17" s="34">
        <v>15.5</v>
      </c>
      <c r="G17" s="141">
        <v>19.100000000000001</v>
      </c>
      <c r="H17" s="142">
        <v>21.2</v>
      </c>
      <c r="I17" s="143">
        <v>21</v>
      </c>
      <c r="J17" s="144">
        <v>16.7</v>
      </c>
      <c r="K17" s="145">
        <v>11.9</v>
      </c>
      <c r="L17" s="146">
        <v>6.9</v>
      </c>
      <c r="M17" s="147">
        <v>4.0999999999999996</v>
      </c>
      <c r="N17" s="148">
        <v>11.4</v>
      </c>
      <c r="O17" s="15">
        <f>N17/N$30</f>
        <v>0.82758620689655171</v>
      </c>
      <c r="R17" s="281">
        <f t="shared" si="12"/>
        <v>1.4</v>
      </c>
      <c r="S17" s="281">
        <f t="shared" si="13"/>
        <v>-0.80000000000000027</v>
      </c>
      <c r="T17" s="281">
        <f t="shared" si="14"/>
        <v>-3.1999999999999993</v>
      </c>
      <c r="U17" s="281">
        <f t="shared" si="15"/>
        <v>-4.9000000000000004</v>
      </c>
      <c r="V17" s="281">
        <f t="shared" si="16"/>
        <v>-4.6000000000000014</v>
      </c>
      <c r="W17" s="281">
        <f t="shared" si="17"/>
        <v>-3.8999999999999986</v>
      </c>
      <c r="X17" s="281">
        <f t="shared" si="18"/>
        <v>-4.4000000000000021</v>
      </c>
      <c r="Y17" s="281">
        <f t="shared" si="19"/>
        <v>-4.3999999999999986</v>
      </c>
      <c r="Z17" s="281">
        <f t="shared" si="20"/>
        <v>-3.3000000000000007</v>
      </c>
      <c r="AA17" s="281">
        <f t="shared" si="21"/>
        <v>-1.9000000000000004</v>
      </c>
      <c r="AB17" s="281">
        <f t="shared" si="22"/>
        <v>0</v>
      </c>
      <c r="AC17" s="281">
        <f t="shared" si="23"/>
        <v>2.0999999999999996</v>
      </c>
    </row>
    <row r="18" spans="1:31" x14ac:dyDescent="0.25">
      <c r="A18" s="20" t="s">
        <v>11</v>
      </c>
      <c r="B18" s="149">
        <v>0.6</v>
      </c>
      <c r="C18" s="149">
        <v>0.5</v>
      </c>
      <c r="D18" s="150">
        <v>2.5</v>
      </c>
      <c r="E18" s="49">
        <v>6.1</v>
      </c>
      <c r="F18" s="151">
        <v>11.1</v>
      </c>
      <c r="G18" s="152">
        <v>14.8</v>
      </c>
      <c r="H18" s="153">
        <v>16.899999999999999</v>
      </c>
      <c r="I18" s="154">
        <v>16.7</v>
      </c>
      <c r="J18" s="155">
        <v>13.1</v>
      </c>
      <c r="K18" s="50">
        <v>9.1</v>
      </c>
      <c r="L18" s="156">
        <v>4.9000000000000004</v>
      </c>
      <c r="M18" s="157">
        <v>2.1</v>
      </c>
      <c r="N18" s="158">
        <v>8.1999999999999993</v>
      </c>
      <c r="O18" s="21">
        <f>N18/N$31</f>
        <v>0.87617776827314475</v>
      </c>
      <c r="R18" s="281">
        <f t="shared" si="12"/>
        <v>2.1349462365591401</v>
      </c>
      <c r="S18" s="281">
        <f t="shared" si="13"/>
        <v>0.42608784893267665</v>
      </c>
      <c r="T18" s="281">
        <f t="shared" si="14"/>
        <v>-1.7687096774193547</v>
      </c>
      <c r="U18" s="281">
        <f t="shared" si="15"/>
        <v>-3.7753333333333323</v>
      </c>
      <c r="V18" s="281">
        <f t="shared" si="16"/>
        <v>-3.7919354838709705</v>
      </c>
      <c r="W18" s="281">
        <f t="shared" si="17"/>
        <v>-2.9328888888888898</v>
      </c>
      <c r="X18" s="281">
        <f t="shared" si="18"/>
        <v>-2.979677419354843</v>
      </c>
      <c r="Y18" s="281">
        <f t="shared" si="19"/>
        <v>-2.8056989247311783</v>
      </c>
      <c r="Z18" s="281">
        <f t="shared" si="20"/>
        <v>-1.6277777777777818</v>
      </c>
      <c r="AA18" s="281">
        <f t="shared" si="21"/>
        <v>-0.30139784946236681</v>
      </c>
      <c r="AB18" s="281">
        <f t="shared" si="22"/>
        <v>1.0053333333333332</v>
      </c>
      <c r="AC18" s="281">
        <f t="shared" si="23"/>
        <v>2.5110752688172044</v>
      </c>
    </row>
    <row r="19" spans="1:31" x14ac:dyDescent="0.25">
      <c r="A19" s="2" t="s">
        <v>12</v>
      </c>
      <c r="B19" s="159">
        <v>-1.7</v>
      </c>
      <c r="C19" s="160">
        <v>-1.9</v>
      </c>
      <c r="D19" s="161">
        <v>-0.4</v>
      </c>
      <c r="E19" s="77">
        <v>2.4</v>
      </c>
      <c r="F19" s="162">
        <v>7</v>
      </c>
      <c r="G19" s="65">
        <v>10.8</v>
      </c>
      <c r="H19" s="163">
        <v>12.9</v>
      </c>
      <c r="I19" s="164">
        <v>12.6</v>
      </c>
      <c r="J19" s="45">
        <v>9.6999999999999993</v>
      </c>
      <c r="K19" s="165">
        <v>6.1</v>
      </c>
      <c r="L19" s="77">
        <v>2.4</v>
      </c>
      <c r="M19" s="111">
        <v>-0.2</v>
      </c>
      <c r="N19" s="78">
        <v>5</v>
      </c>
      <c r="O19" s="15">
        <f>N19/N$32</f>
        <v>0.99667774086378735</v>
      </c>
      <c r="R19" s="281">
        <f t="shared" si="12"/>
        <v>2.5999999999999996</v>
      </c>
      <c r="S19" s="281">
        <f t="shared" si="13"/>
        <v>1.4</v>
      </c>
      <c r="T19" s="281">
        <f t="shared" si="14"/>
        <v>-0.60000000000000009</v>
      </c>
      <c r="U19" s="281">
        <f t="shared" si="15"/>
        <v>-2.1</v>
      </c>
      <c r="V19" s="281">
        <f t="shared" si="16"/>
        <v>-2.3000000000000007</v>
      </c>
      <c r="W19" s="281">
        <f t="shared" si="17"/>
        <v>-1.2999999999999989</v>
      </c>
      <c r="X19" s="281">
        <f t="shared" si="18"/>
        <v>-1.0999999999999996</v>
      </c>
      <c r="Y19" s="281">
        <f t="shared" si="19"/>
        <v>-1.2000000000000011</v>
      </c>
      <c r="Z19" s="281">
        <f t="shared" si="20"/>
        <v>-0.30000000000000071</v>
      </c>
      <c r="AA19" s="281">
        <f t="shared" si="21"/>
        <v>0.39999999999999947</v>
      </c>
      <c r="AB19" s="281">
        <f t="shared" si="22"/>
        <v>1.2999999999999998</v>
      </c>
      <c r="AC19" s="281">
        <f t="shared" si="23"/>
        <v>2.6999999999999997</v>
      </c>
    </row>
    <row r="20" spans="1:31" x14ac:dyDescent="0.25">
      <c r="A20" s="2" t="s">
        <v>13</v>
      </c>
      <c r="B20" s="264">
        <v>-17.8</v>
      </c>
      <c r="C20" s="167">
        <v>-16.2</v>
      </c>
      <c r="D20" s="168">
        <v>-13.9</v>
      </c>
      <c r="E20" s="169">
        <v>-5.2</v>
      </c>
      <c r="F20" s="170">
        <v>-2</v>
      </c>
      <c r="G20" s="120">
        <v>3.4</v>
      </c>
      <c r="H20" s="171">
        <v>6</v>
      </c>
      <c r="I20" s="172">
        <v>5.2</v>
      </c>
      <c r="J20" s="60">
        <v>0.9</v>
      </c>
      <c r="K20" s="173">
        <v>-4.0999999999999996</v>
      </c>
      <c r="L20" s="174">
        <v>-9.5</v>
      </c>
      <c r="M20" s="175">
        <v>-15.9</v>
      </c>
      <c r="N20" s="166">
        <v>-17.8</v>
      </c>
      <c r="O20" s="22">
        <f>N20/N$33</f>
        <v>0.7385892116182573</v>
      </c>
      <c r="R20" s="281">
        <f t="shared" si="12"/>
        <v>6.3000000000000007</v>
      </c>
      <c r="S20" s="281">
        <f t="shared" si="13"/>
        <v>6</v>
      </c>
      <c r="T20" s="281">
        <f t="shared" si="14"/>
        <v>1.0999999999999996</v>
      </c>
      <c r="U20" s="281">
        <f t="shared" si="15"/>
        <v>1.0999999999999996</v>
      </c>
      <c r="V20" s="281">
        <f t="shared" si="16"/>
        <v>0</v>
      </c>
      <c r="W20" s="281">
        <f t="shared" si="17"/>
        <v>0.79999999999999982</v>
      </c>
      <c r="X20" s="281">
        <f t="shared" si="18"/>
        <v>0.40000000000000036</v>
      </c>
      <c r="Y20" s="281">
        <f t="shared" si="19"/>
        <v>0.90000000000000036</v>
      </c>
      <c r="Z20" s="281">
        <f t="shared" si="20"/>
        <v>-0.79999999999999993</v>
      </c>
      <c r="AA20" s="281">
        <f t="shared" si="21"/>
        <v>2.4000000000000004</v>
      </c>
      <c r="AB20" s="281">
        <f t="shared" si="22"/>
        <v>3.5999999999999996</v>
      </c>
      <c r="AC20" s="281">
        <f t="shared" si="23"/>
        <v>4.9999999999999982</v>
      </c>
    </row>
    <row r="21" spans="1:31" x14ac:dyDescent="0.25">
      <c r="A21" s="3" t="s">
        <v>15</v>
      </c>
      <c r="B21" s="176">
        <v>37.299999999999997</v>
      </c>
      <c r="C21" s="177">
        <v>22.7</v>
      </c>
      <c r="D21" s="178">
        <v>35</v>
      </c>
      <c r="E21" s="179">
        <v>32.5</v>
      </c>
      <c r="F21" s="180">
        <v>40.5</v>
      </c>
      <c r="G21" s="181">
        <v>50</v>
      </c>
      <c r="H21" s="268">
        <v>51.4</v>
      </c>
      <c r="I21" s="182">
        <v>50.1</v>
      </c>
      <c r="J21" s="85">
        <v>58.9</v>
      </c>
      <c r="K21" s="182">
        <v>50.2</v>
      </c>
      <c r="L21" s="183">
        <v>48</v>
      </c>
      <c r="M21" s="184">
        <v>46</v>
      </c>
      <c r="N21" s="94">
        <v>522.6</v>
      </c>
      <c r="O21" s="15">
        <f>N21/N$34</f>
        <v>1.0283757723641231</v>
      </c>
      <c r="R21" s="281">
        <f t="shared" si="12"/>
        <v>14.233333333333331</v>
      </c>
      <c r="S21" s="281">
        <f t="shared" si="13"/>
        <v>-0.6666666666666714</v>
      </c>
      <c r="T21" s="281">
        <f t="shared" si="14"/>
        <v>5.293333333333333</v>
      </c>
      <c r="U21" s="281">
        <f t="shared" si="15"/>
        <v>3.5799999999999983</v>
      </c>
      <c r="V21" s="281">
        <f t="shared" si="16"/>
        <v>-20.743333333333318</v>
      </c>
      <c r="W21" s="281">
        <f t="shared" si="17"/>
        <v>-22.233333333333348</v>
      </c>
      <c r="X21" s="281">
        <f t="shared" si="18"/>
        <v>-17.593333333333327</v>
      </c>
      <c r="Y21" s="281">
        <f t="shared" si="19"/>
        <v>-5.5833333333333286</v>
      </c>
      <c r="Z21" s="281">
        <f t="shared" si="20"/>
        <v>10.959999999999994</v>
      </c>
      <c r="AA21" s="281">
        <f t="shared" si="21"/>
        <v>19.070000000000004</v>
      </c>
      <c r="AB21" s="281">
        <f t="shared" si="22"/>
        <v>13.980000000000004</v>
      </c>
      <c r="AC21" s="281">
        <f t="shared" si="23"/>
        <v>14.123333333333335</v>
      </c>
      <c r="AD21" s="8"/>
      <c r="AE21" s="8"/>
    </row>
    <row r="22" spans="1:31" x14ac:dyDescent="0.25">
      <c r="A22" s="2" t="s">
        <v>4</v>
      </c>
      <c r="B22" s="185">
        <v>14.9</v>
      </c>
      <c r="C22" s="186">
        <v>11.4</v>
      </c>
      <c r="D22" s="187">
        <v>13.5</v>
      </c>
      <c r="E22" s="188">
        <v>11.5</v>
      </c>
      <c r="F22" s="189">
        <v>10.8</v>
      </c>
      <c r="G22" s="190">
        <v>12</v>
      </c>
      <c r="H22" s="190">
        <v>12.4</v>
      </c>
      <c r="I22" s="191">
        <v>12</v>
      </c>
      <c r="J22" s="192">
        <v>13.6</v>
      </c>
      <c r="K22" s="193">
        <v>14.5</v>
      </c>
      <c r="L22" s="272">
        <v>15.4</v>
      </c>
      <c r="M22" s="271">
        <v>15.4</v>
      </c>
      <c r="N22" s="194">
        <v>157.4</v>
      </c>
      <c r="O22" s="15">
        <f>N22/N$35</f>
        <v>1.0877677954388389</v>
      </c>
      <c r="R22" s="281">
        <f t="shared" si="12"/>
        <v>1.8000000000000007</v>
      </c>
      <c r="S22" s="281">
        <f t="shared" si="13"/>
        <v>0.59999999999999964</v>
      </c>
      <c r="T22" s="281">
        <f t="shared" si="14"/>
        <v>1.0999999999999996</v>
      </c>
      <c r="U22" s="281">
        <f t="shared" si="15"/>
        <v>1.3000000000000007</v>
      </c>
      <c r="V22" s="281">
        <f t="shared" si="16"/>
        <v>-1.2999999999999989</v>
      </c>
      <c r="W22" s="281">
        <f t="shared" si="17"/>
        <v>-0.90000000000000036</v>
      </c>
      <c r="X22" s="281">
        <f t="shared" si="18"/>
        <v>-0.29999999999999893</v>
      </c>
      <c r="Y22" s="281">
        <f t="shared" si="19"/>
        <v>1.0999999999999996</v>
      </c>
      <c r="Z22" s="281">
        <f t="shared" si="20"/>
        <v>3.7999999999999989</v>
      </c>
      <c r="AA22" s="281">
        <f t="shared" si="21"/>
        <v>3.5999999999999996</v>
      </c>
      <c r="AB22" s="281">
        <f t="shared" si="22"/>
        <v>1.0999999999999996</v>
      </c>
      <c r="AC22" s="281">
        <f t="shared" si="23"/>
        <v>0.80000000000000071</v>
      </c>
    </row>
    <row r="23" spans="1:31" x14ac:dyDescent="0.25">
      <c r="A23" s="2" t="s">
        <v>2</v>
      </c>
      <c r="B23" s="277">
        <v>5.9</v>
      </c>
      <c r="C23" s="195">
        <v>4.4000000000000004</v>
      </c>
      <c r="D23" s="196">
        <v>4.0999999999999996</v>
      </c>
      <c r="E23" s="71">
        <v>1.3</v>
      </c>
      <c r="F23" s="197">
        <v>0</v>
      </c>
      <c r="G23" s="197">
        <v>0</v>
      </c>
      <c r="H23" s="197">
        <v>0</v>
      </c>
      <c r="I23" s="197">
        <v>0</v>
      </c>
      <c r="J23" s="197">
        <v>0</v>
      </c>
      <c r="K23" s="147">
        <v>0.2</v>
      </c>
      <c r="L23" s="61">
        <v>1.7</v>
      </c>
      <c r="M23" s="198">
        <v>3.9</v>
      </c>
      <c r="N23" s="199">
        <v>21.4</v>
      </c>
      <c r="O23" s="16">
        <f>N23/N$36</f>
        <v>0.42721611721611719</v>
      </c>
      <c r="R23" s="281">
        <f t="shared" si="12"/>
        <v>-7.8614678899082566</v>
      </c>
      <c r="S23" s="281">
        <f t="shared" si="13"/>
        <v>-6.6091743119266049</v>
      </c>
      <c r="T23" s="281">
        <f t="shared" si="14"/>
        <v>-2.8724770642201838</v>
      </c>
      <c r="U23" s="281">
        <f t="shared" si="15"/>
        <v>-0.53486238532110075</v>
      </c>
      <c r="V23" s="281">
        <f t="shared" si="16"/>
        <v>0</v>
      </c>
      <c r="W23" s="281">
        <f t="shared" si="17"/>
        <v>0</v>
      </c>
      <c r="X23" s="281">
        <f t="shared" si="18"/>
        <v>0</v>
      </c>
      <c r="Y23" s="281">
        <f t="shared" si="19"/>
        <v>0</v>
      </c>
      <c r="Z23" s="281">
        <f t="shared" si="20"/>
        <v>0</v>
      </c>
      <c r="AA23" s="281">
        <f t="shared" si="21"/>
        <v>1.6513761467889937E-2</v>
      </c>
      <c r="AB23" s="281">
        <f t="shared" si="22"/>
        <v>-3.6211009174311926</v>
      </c>
      <c r="AC23" s="281">
        <f t="shared" si="23"/>
        <v>-7.1091743119266049</v>
      </c>
    </row>
    <row r="24" spans="1:31" s="10" customFormat="1" x14ac:dyDescent="0.25">
      <c r="A24" s="2" t="s">
        <v>24</v>
      </c>
      <c r="B24" s="274">
        <v>6.5</v>
      </c>
      <c r="C24" s="111">
        <v>6.1</v>
      </c>
      <c r="D24" s="112">
        <v>6.3</v>
      </c>
      <c r="E24" s="113">
        <v>5.6</v>
      </c>
      <c r="F24" s="114">
        <v>5.2</v>
      </c>
      <c r="G24" s="115">
        <v>5.0999999999999996</v>
      </c>
      <c r="H24" s="116">
        <v>5.3</v>
      </c>
      <c r="I24" s="117">
        <v>5</v>
      </c>
      <c r="J24" s="118">
        <v>5.8</v>
      </c>
      <c r="K24" s="119">
        <v>6</v>
      </c>
      <c r="L24" s="275">
        <v>6.5</v>
      </c>
      <c r="M24" s="276">
        <v>6.5</v>
      </c>
      <c r="N24" s="122">
        <f>AVERAGE(B24:M24)</f>
        <v>5.8249999999999993</v>
      </c>
      <c r="O24" s="15">
        <f>N24/N$37</f>
        <v>1.6521167949367277</v>
      </c>
      <c r="P24" s="13" t="s">
        <v>19</v>
      </c>
      <c r="R24" s="281">
        <f t="shared" si="12"/>
        <v>3.1553763440860219</v>
      </c>
      <c r="S24" s="281">
        <f t="shared" si="13"/>
        <v>2.5337931034482764</v>
      </c>
      <c r="T24" s="281">
        <f t="shared" si="14"/>
        <v>2.3495698924731183</v>
      </c>
      <c r="U24" s="281">
        <f t="shared" si="15"/>
        <v>1.4625555555555554</v>
      </c>
      <c r="V24" s="281">
        <f t="shared" si="16"/>
        <v>1.3226881720430113</v>
      </c>
      <c r="W24" s="281">
        <f t="shared" si="17"/>
        <v>1.7232222222222222</v>
      </c>
      <c r="X24" s="281">
        <f t="shared" si="18"/>
        <v>1.9629032258064512</v>
      </c>
      <c r="Y24" s="281">
        <f t="shared" si="19"/>
        <v>1.8060215053763438</v>
      </c>
      <c r="Z24" s="281">
        <f t="shared" si="20"/>
        <v>2.4916666666666671</v>
      </c>
      <c r="AA24" s="281">
        <f t="shared" si="21"/>
        <v>2.5780645161290323</v>
      </c>
      <c r="AB24" s="281">
        <f t="shared" si="22"/>
        <v>3.021555555555556</v>
      </c>
      <c r="AC24" s="281">
        <f t="shared" si="23"/>
        <v>3.1832258064516137</v>
      </c>
    </row>
    <row r="25" spans="1:31" x14ac:dyDescent="0.25">
      <c r="A25" t="s">
        <v>7</v>
      </c>
      <c r="B25" s="124" t="s">
        <v>16</v>
      </c>
      <c r="C25" s="19" t="s">
        <v>20</v>
      </c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</row>
    <row r="26" spans="1:31" x14ac:dyDescent="0.25"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</row>
    <row r="27" spans="1:31" x14ac:dyDescent="0.25">
      <c r="A27" s="286" t="s">
        <v>21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P27" t="s">
        <v>40</v>
      </c>
      <c r="Q27" s="14"/>
      <c r="S27" s="4"/>
      <c r="T27" s="4"/>
      <c r="U27" s="4"/>
    </row>
    <row r="28" spans="1:31" x14ac:dyDescent="0.25">
      <c r="A28" s="3" t="s">
        <v>0</v>
      </c>
      <c r="B28" s="125">
        <v>1</v>
      </c>
      <c r="C28" s="125">
        <v>2</v>
      </c>
      <c r="D28" s="125">
        <v>3</v>
      </c>
      <c r="E28" s="125">
        <v>4</v>
      </c>
      <c r="F28" s="125">
        <v>5</v>
      </c>
      <c r="G28" s="125">
        <v>6</v>
      </c>
      <c r="H28" s="125">
        <v>7</v>
      </c>
      <c r="I28" s="125">
        <v>8</v>
      </c>
      <c r="J28" s="125">
        <v>9</v>
      </c>
      <c r="K28" s="125">
        <v>10</v>
      </c>
      <c r="L28" s="125">
        <v>11</v>
      </c>
      <c r="M28" s="125">
        <v>12</v>
      </c>
      <c r="N28" s="125" t="s">
        <v>1</v>
      </c>
      <c r="R28" s="7"/>
      <c r="S28" s="4"/>
      <c r="T28" s="4"/>
      <c r="U28" s="4"/>
    </row>
    <row r="29" spans="1:31" x14ac:dyDescent="0.25">
      <c r="A29" s="2" t="s">
        <v>9</v>
      </c>
      <c r="B29" s="200">
        <v>15.8</v>
      </c>
      <c r="C29" s="201">
        <v>17.600000000000001</v>
      </c>
      <c r="D29" s="202">
        <v>23.3</v>
      </c>
      <c r="E29" s="26">
        <v>27.6</v>
      </c>
      <c r="F29" s="203">
        <v>30.9</v>
      </c>
      <c r="G29" s="204">
        <v>36.6</v>
      </c>
      <c r="H29" s="204">
        <v>36.200000000000003</v>
      </c>
      <c r="I29" s="261">
        <v>37</v>
      </c>
      <c r="J29" s="205">
        <v>30.2</v>
      </c>
      <c r="K29" s="206">
        <v>27.3</v>
      </c>
      <c r="L29" s="207">
        <v>19.3</v>
      </c>
      <c r="M29" s="208">
        <v>13.5</v>
      </c>
      <c r="N29" s="204">
        <f>MAX(B29:M29)</f>
        <v>37</v>
      </c>
      <c r="O29" s="15">
        <f>N29/N$29</f>
        <v>1</v>
      </c>
      <c r="R29" s="7"/>
      <c r="S29" s="4"/>
      <c r="T29" s="6"/>
      <c r="U29" s="4"/>
    </row>
    <row r="30" spans="1:31" x14ac:dyDescent="0.25">
      <c r="A30" s="2" t="s">
        <v>10</v>
      </c>
      <c r="B30" s="209">
        <v>1.1000000000000001</v>
      </c>
      <c r="C30" s="210">
        <v>3.6</v>
      </c>
      <c r="D30" s="211">
        <v>8.6999999999999993</v>
      </c>
      <c r="E30" s="208">
        <v>15.1</v>
      </c>
      <c r="F30" s="212">
        <v>20.100000000000001</v>
      </c>
      <c r="G30" s="213">
        <v>23</v>
      </c>
      <c r="H30" s="214">
        <v>25.6</v>
      </c>
      <c r="I30" s="25">
        <v>25.4</v>
      </c>
      <c r="J30" s="215">
        <v>20</v>
      </c>
      <c r="K30" s="216">
        <v>13.8</v>
      </c>
      <c r="L30" s="217">
        <v>6.9</v>
      </c>
      <c r="M30" s="218">
        <v>2</v>
      </c>
      <c r="N30" s="219">
        <f>AVERAGE(B30:M30)</f>
        <v>13.775</v>
      </c>
      <c r="O30" s="15">
        <f>N30/N$30</f>
        <v>1</v>
      </c>
      <c r="R30" s="7"/>
      <c r="S30" s="4"/>
      <c r="T30" s="6"/>
      <c r="U30" s="4"/>
    </row>
    <row r="31" spans="1:31" x14ac:dyDescent="0.25">
      <c r="A31" s="20" t="s">
        <v>11</v>
      </c>
      <c r="B31" s="220">
        <v>-1.5349462365591402</v>
      </c>
      <c r="C31" s="221">
        <v>7.3912151067323364E-2</v>
      </c>
      <c r="D31" s="222">
        <v>4.2687096774193547</v>
      </c>
      <c r="E31" s="223">
        <v>9.875333333333332</v>
      </c>
      <c r="F31" s="224">
        <v>14.89193548387097</v>
      </c>
      <c r="G31" s="225">
        <v>17.73288888888889</v>
      </c>
      <c r="H31" s="226">
        <v>19.879677419354842</v>
      </c>
      <c r="I31" s="227">
        <v>19.505698924731178</v>
      </c>
      <c r="J31" s="228">
        <v>14.727777777777781</v>
      </c>
      <c r="K31" s="50">
        <v>9.4013978494623665</v>
      </c>
      <c r="L31" s="48">
        <v>3.8946666666666672</v>
      </c>
      <c r="M31" s="229">
        <v>-0.4110752688172043</v>
      </c>
      <c r="N31" s="230">
        <f>AVERAGE(B31:M31)</f>
        <v>9.3588313889330319</v>
      </c>
      <c r="O31" s="21">
        <f>N31/N$31</f>
        <v>1</v>
      </c>
      <c r="R31" s="7"/>
      <c r="S31" s="4"/>
      <c r="T31" s="6"/>
      <c r="U31" s="4"/>
    </row>
    <row r="32" spans="1:31" x14ac:dyDescent="0.25">
      <c r="A32" s="2" t="s">
        <v>12</v>
      </c>
      <c r="B32" s="169">
        <v>-4.3</v>
      </c>
      <c r="C32" s="80">
        <v>-3.3</v>
      </c>
      <c r="D32" s="111">
        <v>0.2</v>
      </c>
      <c r="E32" s="112">
        <v>4.5</v>
      </c>
      <c r="F32" s="231">
        <v>9.3000000000000007</v>
      </c>
      <c r="G32" s="148">
        <v>12.1</v>
      </c>
      <c r="H32" s="232">
        <v>14</v>
      </c>
      <c r="I32" s="164">
        <v>13.8</v>
      </c>
      <c r="J32" s="233">
        <v>10</v>
      </c>
      <c r="K32" s="78">
        <v>5.7</v>
      </c>
      <c r="L32" s="60">
        <v>1.1000000000000001</v>
      </c>
      <c r="M32" s="234">
        <v>-2.9</v>
      </c>
      <c r="N32" s="235">
        <f>AVERAGE(B32:M32)</f>
        <v>5.0166666666666666</v>
      </c>
      <c r="O32" s="15">
        <f>N32/N$32</f>
        <v>1</v>
      </c>
      <c r="R32" s="7"/>
      <c r="S32" s="4"/>
      <c r="T32" s="6"/>
      <c r="U32" s="4"/>
    </row>
    <row r="33" spans="1:21" x14ac:dyDescent="0.25">
      <c r="A33" s="2" t="s">
        <v>13</v>
      </c>
      <c r="B33" s="262">
        <v>-24.1</v>
      </c>
      <c r="C33" s="237">
        <v>-22.2</v>
      </c>
      <c r="D33" s="238">
        <v>-15</v>
      </c>
      <c r="E33" s="239">
        <v>-6.3</v>
      </c>
      <c r="F33" s="160">
        <v>-2</v>
      </c>
      <c r="G33" s="218">
        <v>2.6</v>
      </c>
      <c r="H33" s="240">
        <v>5.6</v>
      </c>
      <c r="I33" s="241">
        <v>4.3</v>
      </c>
      <c r="J33" s="242">
        <v>1.7</v>
      </c>
      <c r="K33" s="243">
        <v>-6.5</v>
      </c>
      <c r="L33" s="244">
        <v>-13.1</v>
      </c>
      <c r="M33" s="245">
        <v>-20.9</v>
      </c>
      <c r="N33" s="236">
        <f>MIN(B33:M33)</f>
        <v>-24.1</v>
      </c>
      <c r="O33" s="22">
        <f>N33/N$33</f>
        <v>1</v>
      </c>
      <c r="R33" s="7"/>
      <c r="S33" s="4"/>
      <c r="T33" s="6"/>
      <c r="U33" s="4"/>
    </row>
    <row r="34" spans="1:21" x14ac:dyDescent="0.25">
      <c r="A34" s="3" t="s">
        <v>15</v>
      </c>
      <c r="B34" s="246">
        <v>23.066666666666666</v>
      </c>
      <c r="C34" s="247">
        <v>23.366666666666671</v>
      </c>
      <c r="D34" s="246">
        <v>29.706666666666667</v>
      </c>
      <c r="E34" s="198">
        <v>28.92</v>
      </c>
      <c r="F34" s="248">
        <v>61.243333333333318</v>
      </c>
      <c r="G34" s="167">
        <v>72.233333333333348</v>
      </c>
      <c r="H34" s="267">
        <v>68.993333333333325</v>
      </c>
      <c r="I34" s="249">
        <v>55.68333333333333</v>
      </c>
      <c r="J34" s="250">
        <v>47.940000000000005</v>
      </c>
      <c r="K34" s="251">
        <v>31.13</v>
      </c>
      <c r="L34" s="250">
        <v>34.019999999999996</v>
      </c>
      <c r="M34" s="234">
        <v>31.876666666666665</v>
      </c>
      <c r="N34" s="94">
        <f>SUM(B34:M34)</f>
        <v>508.17999999999995</v>
      </c>
      <c r="O34" s="15">
        <f>N34/N$34</f>
        <v>1</v>
      </c>
      <c r="R34" s="7"/>
      <c r="S34" s="4"/>
      <c r="T34" s="6"/>
      <c r="U34" s="4"/>
    </row>
    <row r="35" spans="1:21" x14ac:dyDescent="0.25">
      <c r="A35" s="2" t="s">
        <v>4</v>
      </c>
      <c r="B35" s="252">
        <v>13.1</v>
      </c>
      <c r="C35" s="253">
        <v>10.8</v>
      </c>
      <c r="D35" s="254">
        <v>12.4</v>
      </c>
      <c r="E35" s="255">
        <v>10.199999999999999</v>
      </c>
      <c r="F35" s="256">
        <v>12.1</v>
      </c>
      <c r="G35" s="257">
        <v>12.9</v>
      </c>
      <c r="H35" s="167">
        <v>12.7</v>
      </c>
      <c r="I35" s="248">
        <v>10.9</v>
      </c>
      <c r="J35" s="258">
        <v>9.8000000000000007</v>
      </c>
      <c r="K35" s="259">
        <v>10.9</v>
      </c>
      <c r="L35" s="260">
        <v>14.3</v>
      </c>
      <c r="M35" s="270">
        <v>14.6</v>
      </c>
      <c r="N35" s="249">
        <f>SUM(B35:M35)</f>
        <v>144.70000000000002</v>
      </c>
      <c r="O35" s="15">
        <f>N35/N$35</f>
        <v>1</v>
      </c>
      <c r="R35" s="7"/>
      <c r="S35" s="4"/>
      <c r="T35" s="6"/>
      <c r="U35" s="4"/>
    </row>
    <row r="36" spans="1:21" s="10" customFormat="1" x14ac:dyDescent="0.25">
      <c r="A36" s="2" t="s">
        <v>25</v>
      </c>
      <c r="B36" s="278">
        <v>13.761467889908257</v>
      </c>
      <c r="C36" s="18">
        <v>11.009174311926605</v>
      </c>
      <c r="D36" s="18">
        <v>6.9724770642201834</v>
      </c>
      <c r="E36" s="18">
        <v>1.8348623853211008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0.18348623853211007</v>
      </c>
      <c r="L36" s="18">
        <v>5.3211009174311927</v>
      </c>
      <c r="M36" s="18">
        <v>11.009174311926605</v>
      </c>
      <c r="N36" s="199">
        <f>SUM(B36:M36)</f>
        <v>50.091743119266056</v>
      </c>
      <c r="O36" s="16">
        <f>N36/N$36</f>
        <v>1</v>
      </c>
      <c r="P36" t="s">
        <v>19</v>
      </c>
      <c r="R36" s="7"/>
      <c r="S36" s="12"/>
      <c r="T36" s="6"/>
      <c r="U36" s="12"/>
    </row>
    <row r="37" spans="1:21" x14ac:dyDescent="0.25">
      <c r="A37" s="2" t="s">
        <v>17</v>
      </c>
      <c r="B37" s="110">
        <v>3.3446236559139781</v>
      </c>
      <c r="C37" s="111">
        <v>3.5662068965517233</v>
      </c>
      <c r="D37" s="112">
        <v>3.9504301075268815</v>
      </c>
      <c r="E37" s="113">
        <v>4.1374444444444443</v>
      </c>
      <c r="F37" s="114">
        <v>3.8773118279569889</v>
      </c>
      <c r="G37" s="115">
        <v>3.3767777777777774</v>
      </c>
      <c r="H37" s="116">
        <v>3.3370967741935487</v>
      </c>
      <c r="I37" s="117">
        <v>3.1939784946236562</v>
      </c>
      <c r="J37" s="118">
        <v>3.3083333333333327</v>
      </c>
      <c r="K37" s="119">
        <v>3.4219354838709677</v>
      </c>
      <c r="L37" s="120">
        <v>3.478444444444444</v>
      </c>
      <c r="M37" s="121">
        <v>3.3167741935483863</v>
      </c>
      <c r="N37" s="122">
        <f>AVERAGE(B37:M37)</f>
        <v>3.5257797861821771</v>
      </c>
      <c r="O37" s="15">
        <f>N37/N$37</f>
        <v>1</v>
      </c>
      <c r="R37" s="7"/>
      <c r="S37" s="4"/>
      <c r="T37" s="6"/>
      <c r="U37" s="4"/>
    </row>
    <row r="38" spans="1:21" x14ac:dyDescent="0.25">
      <c r="A38" s="282" t="s">
        <v>26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R38" s="7"/>
      <c r="S38" s="4"/>
      <c r="T38" s="6"/>
      <c r="U38" s="4"/>
    </row>
    <row r="39" spans="1:21" x14ac:dyDescent="0.25">
      <c r="A39" s="14" t="s">
        <v>8</v>
      </c>
      <c r="B39" s="11" t="s">
        <v>18</v>
      </c>
      <c r="C39" s="17" t="s">
        <v>23</v>
      </c>
      <c r="D39" s="5"/>
      <c r="E39" s="5"/>
      <c r="F39" s="5"/>
      <c r="G39" s="5"/>
      <c r="H39" s="5"/>
      <c r="I39" s="5"/>
      <c r="J39" s="5"/>
      <c r="K39" s="5"/>
      <c r="L39" s="5"/>
      <c r="M39" s="18"/>
      <c r="N39" s="5"/>
      <c r="O39" s="4"/>
      <c r="R39" s="7"/>
      <c r="S39" s="4"/>
      <c r="T39" s="6"/>
      <c r="U39" s="4"/>
    </row>
    <row r="44" spans="1:21" x14ac:dyDescent="0.25">
      <c r="A44" s="288" t="s">
        <v>42</v>
      </c>
      <c r="B44" s="284" t="s">
        <v>27</v>
      </c>
      <c r="C44" s="284" t="s">
        <v>28</v>
      </c>
      <c r="D44" s="284" t="s">
        <v>29</v>
      </c>
    </row>
    <row r="45" spans="1:21" x14ac:dyDescent="0.25">
      <c r="A45" s="2" t="s">
        <v>31</v>
      </c>
      <c r="B45" s="164">
        <v>34.5</v>
      </c>
      <c r="C45" s="164">
        <v>31.2</v>
      </c>
      <c r="D45" s="164">
        <v>37</v>
      </c>
    </row>
    <row r="46" spans="1:21" x14ac:dyDescent="0.25">
      <c r="A46" s="2" t="s">
        <v>34</v>
      </c>
      <c r="B46" s="164">
        <v>13.82</v>
      </c>
      <c r="C46" s="164">
        <v>11.4</v>
      </c>
      <c r="D46" s="164">
        <v>13.775</v>
      </c>
    </row>
    <row r="47" spans="1:21" x14ac:dyDescent="0.25">
      <c r="A47" s="20" t="s">
        <v>32</v>
      </c>
      <c r="B47" s="285">
        <v>10.19</v>
      </c>
      <c r="C47" s="285">
        <v>8.1999999999999993</v>
      </c>
      <c r="D47" s="285">
        <v>9.3588313889330319</v>
      </c>
    </row>
    <row r="48" spans="1:21" x14ac:dyDescent="0.25">
      <c r="A48" s="2" t="s">
        <v>33</v>
      </c>
      <c r="B48" s="164">
        <v>6.26</v>
      </c>
      <c r="C48" s="164">
        <v>5</v>
      </c>
      <c r="D48" s="164">
        <v>5.0166666666666666</v>
      </c>
    </row>
    <row r="49" spans="1:4" x14ac:dyDescent="0.25">
      <c r="A49" s="2" t="s">
        <v>30</v>
      </c>
      <c r="B49" s="164">
        <v>-15.4</v>
      </c>
      <c r="C49" s="164">
        <v>-17.8</v>
      </c>
      <c r="D49" s="164">
        <v>-24.1</v>
      </c>
    </row>
    <row r="50" spans="1:4" x14ac:dyDescent="0.25">
      <c r="A50" s="3" t="s">
        <v>35</v>
      </c>
      <c r="B50" s="251">
        <v>838.2</v>
      </c>
      <c r="C50" s="251">
        <v>522.6</v>
      </c>
      <c r="D50" s="251">
        <v>508.17999999999995</v>
      </c>
    </row>
    <row r="51" spans="1:4" x14ac:dyDescent="0.25">
      <c r="A51" s="2" t="s">
        <v>36</v>
      </c>
      <c r="B51" s="283">
        <v>177</v>
      </c>
      <c r="C51" s="283">
        <v>157.4</v>
      </c>
      <c r="D51" s="283">
        <v>144.70000000000002</v>
      </c>
    </row>
    <row r="52" spans="1:4" x14ac:dyDescent="0.25">
      <c r="A52" s="2" t="s">
        <v>37</v>
      </c>
      <c r="B52" s="18">
        <v>26</v>
      </c>
      <c r="C52" s="18">
        <v>21.4</v>
      </c>
      <c r="D52" s="18">
        <v>50.091743119266056</v>
      </c>
    </row>
    <row r="53" spans="1:4" x14ac:dyDescent="0.25">
      <c r="A53" s="2" t="s">
        <v>41</v>
      </c>
      <c r="B53" s="120">
        <v>5.0798929322551016</v>
      </c>
      <c r="C53" s="120">
        <v>5.8</v>
      </c>
      <c r="D53" s="120">
        <v>3.5257797861821771</v>
      </c>
    </row>
    <row r="54" spans="1:4" x14ac:dyDescent="0.25">
      <c r="A54" s="2" t="s">
        <v>43</v>
      </c>
      <c r="B54" s="287">
        <v>52</v>
      </c>
      <c r="C54" s="287">
        <v>55</v>
      </c>
      <c r="D54" s="287">
        <v>49</v>
      </c>
    </row>
  </sheetData>
  <mergeCells count="3">
    <mergeCell ref="A1:N1"/>
    <mergeCell ref="A14:N14"/>
    <mergeCell ref="A27:N27"/>
  </mergeCells>
  <conditionalFormatting sqref="B34:M34">
    <cfRule type="colorScale" priority="37">
      <colorScale>
        <cfvo type="min"/>
        <cfvo type="max"/>
        <color rgb="FF92D050"/>
        <color rgb="FF00B050"/>
      </colorScale>
    </cfRule>
  </conditionalFormatting>
  <conditionalFormatting sqref="B11:N11 B24:N24 B37:N37">
    <cfRule type="colorScale" priority="33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B36:M36">
    <cfRule type="colorScale" priority="31">
      <colorScale>
        <cfvo type="min"/>
        <cfvo type="max"/>
        <color theme="0"/>
        <color rgb="FF00B0F0"/>
      </colorScale>
    </cfRule>
  </conditionalFormatting>
  <conditionalFormatting sqref="B3:N7 B16:N20 B29:N33">
    <cfRule type="colorScale" priority="29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0">
      <colorScale>
        <cfvo type="min"/>
        <cfvo type="max"/>
        <color rgb="FF0070C0"/>
        <color rgb="FFFF0000"/>
      </colorScale>
    </cfRule>
  </conditionalFormatting>
  <conditionalFormatting sqref="B34:M34 B21:M21 B8:M8">
    <cfRule type="colorScale" priority="28">
      <colorScale>
        <cfvo type="min"/>
        <cfvo type="max"/>
        <color rgb="FF92D050"/>
        <color rgb="FF00B050"/>
      </colorScale>
    </cfRule>
  </conditionalFormatting>
  <conditionalFormatting sqref="B9:M9 B22:M22 B35:M35">
    <cfRule type="colorScale" priority="27">
      <colorScale>
        <cfvo type="min"/>
        <cfvo type="max"/>
        <color rgb="FF00B0F0"/>
        <color rgb="FF0070C0"/>
      </colorScale>
    </cfRule>
  </conditionalFormatting>
  <conditionalFormatting sqref="B36:M36 B23:M23 B10:M10">
    <cfRule type="colorScale" priority="26">
      <colorScale>
        <cfvo type="min"/>
        <cfvo type="max"/>
        <color theme="0"/>
        <color rgb="FF00B0F0"/>
      </colorScale>
    </cfRule>
  </conditionalFormatting>
  <conditionalFormatting sqref="R16:AC20">
    <cfRule type="colorScale" priority="2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R3:AC7">
    <cfRule type="colorScale" priority="2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R8:AC8 R21:AC21">
    <cfRule type="colorScale" priority="23">
      <colorScale>
        <cfvo type="min"/>
        <cfvo type="max"/>
        <color rgb="FF63BE7B"/>
        <color rgb="FFFFEF9C"/>
      </colorScale>
    </cfRule>
  </conditionalFormatting>
  <conditionalFormatting sqref="R22:AC24 R9:AC11">
    <cfRule type="colorScale" priority="2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53:D53">
    <cfRule type="colorScale" priority="12">
      <colorScale>
        <cfvo type="min"/>
        <cfvo type="max"/>
        <color theme="0" tint="-4.9989318521683403E-2"/>
        <color theme="0" tint="-0.34998626667073579"/>
      </colorScale>
    </cfRule>
  </conditionalFormatting>
  <conditionalFormatting sqref="B52:D52">
    <cfRule type="colorScale" priority="11">
      <colorScale>
        <cfvo type="min"/>
        <cfvo type="max"/>
        <color theme="0"/>
        <color rgb="FF00B0F0"/>
      </colorScale>
    </cfRule>
  </conditionalFormatting>
  <conditionalFormatting sqref="B52:D52">
    <cfRule type="colorScale" priority="10">
      <colorScale>
        <cfvo type="min"/>
        <cfvo type="max"/>
        <color theme="0"/>
        <color rgb="FF00B0F0"/>
      </colorScale>
    </cfRule>
  </conditionalFormatting>
  <conditionalFormatting sqref="B51:D51">
    <cfRule type="colorScale" priority="9">
      <colorScale>
        <cfvo type="min"/>
        <cfvo type="max"/>
        <color rgb="FF00B0F0"/>
        <color rgb="FF0070C0"/>
      </colorScale>
    </cfRule>
  </conditionalFormatting>
  <conditionalFormatting sqref="B50:D50">
    <cfRule type="colorScale" priority="8">
      <colorScale>
        <cfvo type="min"/>
        <cfvo type="max"/>
        <color rgb="FF92D050"/>
        <color rgb="FF00B050"/>
      </colorScale>
    </cfRule>
  </conditionalFormatting>
  <conditionalFormatting sqref="B50:D50">
    <cfRule type="colorScale" priority="7">
      <colorScale>
        <cfvo type="min"/>
        <cfvo type="max"/>
        <color rgb="FF92D050"/>
        <color rgb="FF00B050"/>
      </colorScale>
    </cfRule>
  </conditionalFormatting>
  <conditionalFormatting sqref="B45:D49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">
      <colorScale>
        <cfvo type="min"/>
        <cfvo type="max"/>
        <color rgb="FF0070C0"/>
        <color rgb="FFFF0000"/>
      </colorScale>
    </cfRule>
  </conditionalFormatting>
  <conditionalFormatting sqref="B54:D54">
    <cfRule type="colorScale" priority="1">
      <colorScale>
        <cfvo type="min"/>
        <cfvo type="max"/>
        <color theme="9" tint="0.59999389629810485"/>
        <color theme="9" tint="-0.249977111117893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Royal HaskoningDHV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Barta</dc:creator>
  <cp:lastModifiedBy>Daniel Barta</cp:lastModifiedBy>
  <dcterms:created xsi:type="dcterms:W3CDTF">2017-08-01T07:51:01Z</dcterms:created>
  <dcterms:modified xsi:type="dcterms:W3CDTF">2017-08-16T14:32:45Z</dcterms:modified>
</cp:coreProperties>
</file>