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<sst xmlns="http://schemas.openxmlformats.org/spreadsheetml/2006/main" count="41" uniqueCount="33">
  <si>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2012 tunely Dobrovského (KrPole) – 1,5 km</t>
  </si>
  <si>
    <t>zdroj</t>
  </si>
  <si>
    <t>cena investice – VMO Dobrovského A</t>
  </si>
  <si>
    <t>http://www.rsd.cz/rsd/rsd.nsf/0/fc611bbf2c131b63c1256ef50036be68/$FILE/VZ_2003.pdf</t>
  </si>
  <si>
    <t>cena investice – VMO Dobrovského B + MUK VMO Hradecká</t>
  </si>
  <si>
    <t>http://www.rsd.cz/rsd/rsdcat.nsf/0/AF5A648D1D08AC41C12576070070FC68/$file/s42-vmo-dobrovskeho-b.pdf</t>
  </si>
  <si>
    <t>cena investice – MUK VMO Dobrovského – Svitavská radiála</t>
  </si>
  <si>
    <t>http://www.rsd.cz/rsd/rsdcat.nsf/0/AD21E29D242E48CEC12576AD00495188/$file/s42-muk-dobr-svitrad.pdf</t>
  </si>
  <si>
    <t>investice celkem</t>
  </si>
  <si>
    <t>údržba 1 rok</t>
  </si>
  <si>
    <t>http://brno.idnes.cz/novymi-tunely-v-brne-denne-projede-na-ctyriadvacet-tisic-aut-pr6-/brno-zpravy.aspx?c=A121026_1846020_brno-zpravy_bor</t>
  </si>
  <si>
    <t>počet voz/24hod v roce 2012</t>
  </si>
  <si>
    <t>výpočtový počet voz/24hod</t>
  </si>
  <si>
    <t>životnost (roky)</t>
  </si>
  <si>
    <t>nutná zásadní rekonstrukce</t>
  </si>
  <si>
    <t>cena za jedno projetí automobilu</t>
  </si>
  <si>
    <t xml:space="preserve">2013 cyklopruhy Kounicova – 1,0 km </t>
  </si>
  <si>
    <t>náklady změny (VDZ plast a akryl, SDZ, projekt, DPH)</t>
  </si>
  <si>
    <t>http://www.brno.cz/brno-aktualne/tiskovy-servis/tiskove-zpravy/slavnostni-otevreni-cyklopruhu-na-ulici-kounicova-v-ramci-evropskeho-tydne-mobility/</t>
  </si>
  <si>
    <t>počet cyklistů/den (květen 2013)</t>
  </si>
  <si>
    <t>sčítání ADOS 2013</t>
  </si>
  <si>
    <t>roční průměr</t>
  </si>
  <si>
    <t>roční variace z měření Nadace Partnerství, Brno</t>
  </si>
  <si>
    <t>roční počet cyklistů</t>
  </si>
  <si>
    <t>obnova VDZ typická pro Brno</t>
  </si>
  <si>
    <t>cena za jedno projetí cyklisty</t>
  </si>
  <si>
    <t xml:space="preserve">2008 cyklostezka Jundrov-Komín – 1,0 km </t>
  </si>
  <si>
    <t>náklady stavby</t>
  </si>
  <si>
    <t>http://www.brnonakole.cz/ke-stazeni/cyklo_investice_MMB.xls</t>
  </si>
  <si>
    <t>počet cyklistů všední den (2012)</t>
  </si>
  <si>
    <t>http://www.brnonakole.cz/wordpress/wp-content/uploads/pentlogramyBKOM.zip</t>
  </si>
  <si>
    <t>počet cyklistů víkendový den (2012)</t>
  </si>
  <si>
    <t>min. očekávaná v Brně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</si>
</sst>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[$Kč-405];[RED]\-#,##0\ [$Kč-405]"/>
    <numFmt numFmtId="166" formatCode="#,##0"/>
    <numFmt numFmtId="167" formatCode="0%"/>
    <numFmt numFmtId="168" formatCode="#,##0\ [$Kč-405];[RED]\-#,##0\ [$Kč-405]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0" xfId="0" applyFont="1" applyAlignment="1">
      <alignment wrapText="1"/>
    </xf>
    <xf numFmtId="165" fontId="1" fillId="2" borderId="1" xfId="0" applyNumberFormat="1" applyFont="1" applyFill="1" applyBorder="1" applyAlignment="1">
      <alignment/>
    </xf>
    <xf numFmtId="167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51.28125" style="0" customWidth="1"/>
    <col min="2" max="2" width="16.7109375" style="0" customWidth="1"/>
    <col min="3" max="16384" width="11.57421875" style="0" customWidth="1"/>
  </cols>
  <sheetData>
    <row r="1" spans="1:3" ht="13.5">
      <c r="A1" s="1" t="s">
        <v>0</v>
      </c>
      <c r="C1" t="s">
        <v>1</v>
      </c>
    </row>
    <row r="2" spans="1:3" ht="13.5">
      <c r="A2" s="2" t="s">
        <v>2</v>
      </c>
      <c r="B2" s="3">
        <v>609836000</v>
      </c>
      <c r="C2" t="s">
        <v>3</v>
      </c>
    </row>
    <row r="3" spans="1:3" ht="12">
      <c r="A3" s="2" t="s">
        <v>4</v>
      </c>
      <c r="B3" s="3">
        <f>10953860000</f>
        <v>10953860000</v>
      </c>
      <c r="C3" t="s">
        <v>5</v>
      </c>
    </row>
    <row r="4" spans="1:3" ht="12">
      <c r="A4" s="2" t="s">
        <v>6</v>
      </c>
      <c r="B4" s="3">
        <v>830991374</v>
      </c>
      <c r="C4" t="s">
        <v>7</v>
      </c>
    </row>
    <row r="5" spans="1:2" ht="12">
      <c r="A5" s="2" t="s">
        <v>8</v>
      </c>
      <c r="B5" s="4">
        <f>SUM(B2:B4)</f>
        <v>12394687374</v>
      </c>
    </row>
    <row r="6" spans="1:2" ht="12">
      <c r="A6" s="5"/>
      <c r="B6" s="6"/>
    </row>
    <row r="7" spans="1:3" ht="12">
      <c r="A7" s="2" t="s">
        <v>9</v>
      </c>
      <c r="B7" s="3">
        <f>250*10^6/5</f>
        <v>50000000</v>
      </c>
      <c r="C7" t="s">
        <v>10</v>
      </c>
    </row>
    <row r="8" spans="1:3" ht="12">
      <c r="A8" s="2" t="s">
        <v>11</v>
      </c>
      <c r="B8" s="7">
        <v>24000</v>
      </c>
      <c r="C8" t="s">
        <v>10</v>
      </c>
    </row>
    <row r="9" spans="1:2" ht="13.5">
      <c r="A9" s="8" t="s">
        <v>12</v>
      </c>
      <c r="B9" s="7">
        <v>30000</v>
      </c>
    </row>
    <row r="10" spans="1:3" ht="13.5">
      <c r="A10" s="2" t="s">
        <v>13</v>
      </c>
      <c r="B10" s="2">
        <v>75</v>
      </c>
      <c r="C10" t="s">
        <v>14</v>
      </c>
    </row>
    <row r="11" spans="1:2" ht="13.5">
      <c r="A11" s="2" t="s">
        <v>15</v>
      </c>
      <c r="B11" s="9">
        <f>(B5+B7*B10)/B10/365/B9</f>
        <v>19.6586756456621</v>
      </c>
    </row>
    <row r="13" ht="13.5">
      <c r="A13" s="1" t="s">
        <v>16</v>
      </c>
    </row>
    <row r="14" spans="1:3" ht="13.5">
      <c r="A14" s="2" t="s">
        <v>17</v>
      </c>
      <c r="B14" s="3">
        <v>790000</v>
      </c>
      <c r="C14" t="s">
        <v>18</v>
      </c>
    </row>
    <row r="15" spans="1:3" ht="13.5">
      <c r="A15" s="2" t="s">
        <v>19</v>
      </c>
      <c r="B15" s="7">
        <v>428</v>
      </c>
      <c r="C15" t="s">
        <v>20</v>
      </c>
    </row>
    <row r="16" spans="1:3" ht="13.5">
      <c r="A16" s="2" t="s">
        <v>21</v>
      </c>
      <c r="B16" s="10">
        <v>0.6</v>
      </c>
      <c r="C16" t="s">
        <v>22</v>
      </c>
    </row>
    <row r="17" spans="1:2" ht="13.5">
      <c r="A17" s="2" t="s">
        <v>23</v>
      </c>
      <c r="B17" s="7">
        <f>B15*365*B16</f>
        <v>93732</v>
      </c>
    </row>
    <row r="18" spans="1:3" ht="13.5">
      <c r="A18" s="2" t="s">
        <v>13</v>
      </c>
      <c r="B18" s="2">
        <v>5</v>
      </c>
      <c r="C18" t="s">
        <v>24</v>
      </c>
    </row>
    <row r="19" spans="1:2" ht="13.5">
      <c r="A19" s="2" t="s">
        <v>25</v>
      </c>
      <c r="B19" s="11">
        <f>B14/B17/B18</f>
        <v>1.6856569794733922</v>
      </c>
    </row>
    <row r="21" ht="13.5">
      <c r="A21" s="1" t="s">
        <v>26</v>
      </c>
    </row>
    <row r="22" spans="1:3" ht="13.5">
      <c r="A22" s="2" t="s">
        <v>27</v>
      </c>
      <c r="B22" s="3">
        <v>9400000</v>
      </c>
      <c r="C22" t="s">
        <v>28</v>
      </c>
    </row>
    <row r="23" spans="1:3" ht="13.5">
      <c r="A23" s="2" t="s">
        <v>29</v>
      </c>
      <c r="B23" s="2">
        <v>1600</v>
      </c>
      <c r="C23" t="s">
        <v>30</v>
      </c>
    </row>
    <row r="24" spans="1:3" ht="13.5">
      <c r="A24" s="2" t="s">
        <v>31</v>
      </c>
      <c r="B24" s="2">
        <v>2600</v>
      </c>
      <c r="C24" t="s">
        <v>30</v>
      </c>
    </row>
    <row r="25" spans="1:3" ht="13.5">
      <c r="A25" s="2" t="s">
        <v>21</v>
      </c>
      <c r="B25" s="10">
        <v>0.6</v>
      </c>
      <c r="C25" t="s">
        <v>22</v>
      </c>
    </row>
    <row r="26" spans="1:2" ht="13.5">
      <c r="A26" s="2" t="s">
        <v>23</v>
      </c>
      <c r="B26" s="7">
        <f>(B23*5/7+B24*2/7)*365</f>
        <v>688285.7142857143</v>
      </c>
    </row>
    <row r="27" spans="1:3" ht="13.5">
      <c r="A27" s="2" t="s">
        <v>13</v>
      </c>
      <c r="B27" s="2">
        <v>20</v>
      </c>
      <c r="C27" t="s">
        <v>32</v>
      </c>
    </row>
    <row r="28" spans="1:2" ht="13.5">
      <c r="A28" s="2" t="s">
        <v>25</v>
      </c>
      <c r="B28" s="11">
        <f>B22/B26/B27</f>
        <v>0.6828559568285596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2013-09-25T19:39:56Z</dcterms:created>
  <dcterms:modified xsi:type="dcterms:W3CDTF">2013-11-22T00:21:09Z</dcterms:modified>
  <cp:category/>
  <cp:version/>
  <cp:contentType/>
  <cp:contentStatus/>
  <cp:revision>14</cp:revision>
</cp:coreProperties>
</file>